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431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AA155" i="1"/>
  <c r="AO155" s="1"/>
  <c r="Z155"/>
  <c r="AG155" s="1"/>
  <c r="AA154"/>
  <c r="Z154"/>
  <c r="AE154" s="1"/>
  <c r="AA153"/>
  <c r="AO153" s="1"/>
  <c r="Z153"/>
  <c r="AG153" s="1"/>
  <c r="AA151"/>
  <c r="Z151"/>
  <c r="AE151" s="1"/>
  <c r="AA150"/>
  <c r="AO150" s="1"/>
  <c r="Z150"/>
  <c r="AG150" s="1"/>
  <c r="AA149"/>
  <c r="Z149"/>
  <c r="AE149" s="1"/>
  <c r="AA148"/>
  <c r="AO148" s="1"/>
  <c r="Z148"/>
  <c r="AG148" s="1"/>
  <c r="AA147"/>
  <c r="Z147"/>
  <c r="AE147" s="1"/>
  <c r="AA146"/>
  <c r="AO146" s="1"/>
  <c r="Z146"/>
  <c r="AG146" s="1"/>
  <c r="AA145"/>
  <c r="Z145"/>
  <c r="AE145" s="1"/>
  <c r="AA144"/>
  <c r="AO144" s="1"/>
  <c r="Z144"/>
  <c r="AG144" s="1"/>
  <c r="AA143"/>
  <c r="Z143"/>
  <c r="AE143" s="1"/>
  <c r="AA142"/>
  <c r="AO142" s="1"/>
  <c r="Z142"/>
  <c r="AG142" s="1"/>
  <c r="AA141"/>
  <c r="Z141"/>
  <c r="AE141" s="1"/>
  <c r="AA140"/>
  <c r="AO140" s="1"/>
  <c r="Z140"/>
  <c r="AG140" s="1"/>
  <c r="AA139"/>
  <c r="Z139"/>
  <c r="AE139" s="1"/>
  <c r="AA138"/>
  <c r="AO138" s="1"/>
  <c r="Z138"/>
  <c r="AG138" s="1"/>
  <c r="AA137"/>
  <c r="Z137"/>
  <c r="AE137" s="1"/>
  <c r="AA136"/>
  <c r="AO136" s="1"/>
  <c r="Z136"/>
  <c r="AA135"/>
  <c r="AL135" s="1"/>
  <c r="Z135"/>
  <c r="AE135" s="1"/>
  <c r="AA134"/>
  <c r="AO134" s="1"/>
  <c r="Z134"/>
  <c r="AB134" s="1"/>
  <c r="AA133"/>
  <c r="AK133" s="1"/>
  <c r="Z133"/>
  <c r="AE133" s="1"/>
  <c r="AA132"/>
  <c r="AO132" s="1"/>
  <c r="Z132"/>
  <c r="AB132" s="1"/>
  <c r="AA131"/>
  <c r="AK131" s="1"/>
  <c r="Z131"/>
  <c r="AE131" s="1"/>
  <c r="AA130"/>
  <c r="AO130" s="1"/>
  <c r="Z130"/>
  <c r="AB130" s="1"/>
  <c r="AA128"/>
  <c r="AL128" s="1"/>
  <c r="Z128"/>
  <c r="AE128" s="1"/>
  <c r="AA127"/>
  <c r="AO127" s="1"/>
  <c r="Z127"/>
  <c r="AF127" s="1"/>
  <c r="AA126"/>
  <c r="AK126" s="1"/>
  <c r="Z126"/>
  <c r="AE126" s="1"/>
  <c r="AA125"/>
  <c r="AO125" s="1"/>
  <c r="Z125"/>
  <c r="AB125" s="1"/>
  <c r="AA124"/>
  <c r="AK124" s="1"/>
  <c r="Z124"/>
  <c r="AE124" s="1"/>
  <c r="AA123"/>
  <c r="AO123" s="1"/>
  <c r="Z123"/>
  <c r="AB123" s="1"/>
  <c r="AA121"/>
  <c r="AK121" s="1"/>
  <c r="Z121"/>
  <c r="AE121" s="1"/>
  <c r="AA120"/>
  <c r="AO120" s="1"/>
  <c r="Z120"/>
  <c r="AB120" s="1"/>
  <c r="AA119"/>
  <c r="AL119" s="1"/>
  <c r="Z119"/>
  <c r="AE119" s="1"/>
  <c r="AA118"/>
  <c r="AO118" s="1"/>
  <c r="Z118"/>
  <c r="AF118" s="1"/>
  <c r="AA117"/>
  <c r="AK117" s="1"/>
  <c r="Z117"/>
  <c r="AE117" s="1"/>
  <c r="AA116"/>
  <c r="AL116" s="1"/>
  <c r="Z116"/>
  <c r="AA115"/>
  <c r="Z115"/>
  <c r="AE115" s="1"/>
  <c r="AA114"/>
  <c r="AL114" s="1"/>
  <c r="Z114"/>
  <c r="AB114" s="1"/>
  <c r="AA113"/>
  <c r="AK113" s="1"/>
  <c r="Z113"/>
  <c r="AE113" s="1"/>
  <c r="AA112"/>
  <c r="AL112" s="1"/>
  <c r="Z112"/>
  <c r="AA111"/>
  <c r="Z111"/>
  <c r="AE111" s="1"/>
  <c r="AA110"/>
  <c r="AO110" s="1"/>
  <c r="Z110"/>
  <c r="AA109"/>
  <c r="Z109"/>
  <c r="AE109" s="1"/>
  <c r="AA108"/>
  <c r="AO108" s="1"/>
  <c r="Z108"/>
  <c r="AA106"/>
  <c r="Z106"/>
  <c r="AE106" s="1"/>
  <c r="AA105"/>
  <c r="AO105" s="1"/>
  <c r="Z105"/>
  <c r="AA104"/>
  <c r="Z104"/>
  <c r="AE104" s="1"/>
  <c r="AA103"/>
  <c r="AO103" s="1"/>
  <c r="Z103"/>
  <c r="AA102"/>
  <c r="Z102"/>
  <c r="AE102" s="1"/>
  <c r="AA101"/>
  <c r="AO101" s="1"/>
  <c r="Z101"/>
  <c r="AA99"/>
  <c r="Z99"/>
  <c r="AE99" s="1"/>
  <c r="AA98"/>
  <c r="AN98" s="1"/>
  <c r="Z98"/>
  <c r="AG98" s="1"/>
  <c r="AA97"/>
  <c r="AM97" s="1"/>
  <c r="Z97"/>
  <c r="AE97" s="1"/>
  <c r="AA96"/>
  <c r="AL96" s="1"/>
  <c r="Z96"/>
  <c r="AG96" s="1"/>
  <c r="AA95"/>
  <c r="AM95" s="1"/>
  <c r="Z95"/>
  <c r="AE95" s="1"/>
  <c r="AJ94"/>
  <c r="AA94"/>
  <c r="AL94" s="1"/>
  <c r="Z94"/>
  <c r="AG94" s="1"/>
  <c r="AA93"/>
  <c r="AM93" s="1"/>
  <c r="Z93"/>
  <c r="AE93" s="1"/>
  <c r="AA92"/>
  <c r="AL92" s="1"/>
  <c r="Z92"/>
  <c r="AG92" s="1"/>
  <c r="AA91"/>
  <c r="AM91" s="1"/>
  <c r="Z91"/>
  <c r="AE91" s="1"/>
  <c r="AA90"/>
  <c r="AL90" s="1"/>
  <c r="Z90"/>
  <c r="AG90" s="1"/>
  <c r="AA89"/>
  <c r="AM89" s="1"/>
  <c r="Z89"/>
  <c r="AE89" s="1"/>
  <c r="AA88"/>
  <c r="AL88" s="1"/>
  <c r="Z88"/>
  <c r="AG88" s="1"/>
  <c r="AA87"/>
  <c r="AM87" s="1"/>
  <c r="Z87"/>
  <c r="AE87" s="1"/>
  <c r="AA86"/>
  <c r="AL86" s="1"/>
  <c r="Z86"/>
  <c r="AG86" s="1"/>
  <c r="AA85"/>
  <c r="AM85" s="1"/>
  <c r="Z85"/>
  <c r="AE85" s="1"/>
  <c r="AA84"/>
  <c r="AL84" s="1"/>
  <c r="Z84"/>
  <c r="AG84" s="1"/>
  <c r="AA83"/>
  <c r="AM83" s="1"/>
  <c r="Z83"/>
  <c r="AE83" s="1"/>
  <c r="AA82"/>
  <c r="AL82" s="1"/>
  <c r="Z82"/>
  <c r="AG82" s="1"/>
  <c r="AA81"/>
  <c r="AM81" s="1"/>
  <c r="Z81"/>
  <c r="AE81" s="1"/>
  <c r="AA80"/>
  <c r="AL80" s="1"/>
  <c r="Z80"/>
  <c r="AG80" s="1"/>
  <c r="AA79"/>
  <c r="AM79" s="1"/>
  <c r="Z79"/>
  <c r="AE79" s="1"/>
  <c r="AA78"/>
  <c r="AL78" s="1"/>
  <c r="Z78"/>
  <c r="AG78" s="1"/>
  <c r="AA77"/>
  <c r="AM77" s="1"/>
  <c r="Z77"/>
  <c r="AE77" s="1"/>
  <c r="AA76"/>
  <c r="AL76" s="1"/>
  <c r="Z76"/>
  <c r="AG76" s="1"/>
  <c r="AA75"/>
  <c r="AM75" s="1"/>
  <c r="Z75"/>
  <c r="AE75" s="1"/>
  <c r="AA74"/>
  <c r="AL74" s="1"/>
  <c r="Z74"/>
  <c r="AG74" s="1"/>
  <c r="AA73"/>
  <c r="AM73" s="1"/>
  <c r="Z73"/>
  <c r="AE73" s="1"/>
  <c r="AA72"/>
  <c r="AL72" s="1"/>
  <c r="Z72"/>
  <c r="AG72" s="1"/>
  <c r="AA71"/>
  <c r="AM71" s="1"/>
  <c r="Z71"/>
  <c r="AE71" s="1"/>
  <c r="AA70"/>
  <c r="AL70" s="1"/>
  <c r="Z70"/>
  <c r="AG70" s="1"/>
  <c r="AA69"/>
  <c r="Z69"/>
  <c r="AE69" s="1"/>
  <c r="AA68"/>
  <c r="AL68" s="1"/>
  <c r="Z68"/>
  <c r="AG68" s="1"/>
  <c r="AA67"/>
  <c r="Z67"/>
  <c r="AE67" s="1"/>
  <c r="AA66"/>
  <c r="AL66" s="1"/>
  <c r="Z66"/>
  <c r="AG66" s="1"/>
  <c r="AA65"/>
  <c r="Z65"/>
  <c r="AE65" s="1"/>
  <c r="AA64"/>
  <c r="AL64" s="1"/>
  <c r="Z64"/>
  <c r="AG64" s="1"/>
  <c r="AA63"/>
  <c r="Z63"/>
  <c r="AE63" s="1"/>
  <c r="AA62"/>
  <c r="AL62" s="1"/>
  <c r="Z62"/>
  <c r="AG62" s="1"/>
  <c r="AA61"/>
  <c r="Z61"/>
  <c r="AE61" s="1"/>
  <c r="AA60"/>
  <c r="AL60" s="1"/>
  <c r="Z60"/>
  <c r="AG60" s="1"/>
  <c r="AA59"/>
  <c r="Z59"/>
  <c r="AE59" s="1"/>
  <c r="AA58"/>
  <c r="AL58" s="1"/>
  <c r="Z58"/>
  <c r="AG58" s="1"/>
  <c r="AA57"/>
  <c r="Z57"/>
  <c r="AE57" s="1"/>
  <c r="AA56"/>
  <c r="AL56" s="1"/>
  <c r="Z56"/>
  <c r="AG56" s="1"/>
  <c r="AA55"/>
  <c r="Z55"/>
  <c r="AE55" s="1"/>
  <c r="AA54"/>
  <c r="AL54" s="1"/>
  <c r="Z54"/>
  <c r="AG54" s="1"/>
  <c r="AA53"/>
  <c r="Z53"/>
  <c r="AE53" s="1"/>
  <c r="AA52"/>
  <c r="AL52" s="1"/>
  <c r="Z52"/>
  <c r="AG52" s="1"/>
  <c r="AA51"/>
  <c r="Z51"/>
  <c r="AE51" s="1"/>
  <c r="AA50"/>
  <c r="AL50" s="1"/>
  <c r="Z50"/>
  <c r="AG50" s="1"/>
  <c r="AA49"/>
  <c r="Z49"/>
  <c r="AE49" s="1"/>
  <c r="AA48"/>
  <c r="AL48" s="1"/>
  <c r="Z48"/>
  <c r="AG48" s="1"/>
  <c r="AA47"/>
  <c r="AI47" s="1"/>
  <c r="Z47"/>
  <c r="AC47" s="1"/>
  <c r="AA46"/>
  <c r="AL46" s="1"/>
  <c r="Z46"/>
  <c r="AG46" s="1"/>
  <c r="AA45"/>
  <c r="AL45" s="1"/>
  <c r="Z45"/>
  <c r="AH45" s="1"/>
  <c r="AA44"/>
  <c r="AL44" s="1"/>
  <c r="Z44"/>
  <c r="AG44" s="1"/>
  <c r="AA43"/>
  <c r="AO43" s="1"/>
  <c r="Z43"/>
  <c r="AC43" s="1"/>
  <c r="AA42"/>
  <c r="AL42" s="1"/>
  <c r="Z42"/>
  <c r="AG42" s="1"/>
  <c r="AA41"/>
  <c r="AM41" s="1"/>
  <c r="Z41"/>
  <c r="AH41" s="1"/>
  <c r="AA40"/>
  <c r="AL40" s="1"/>
  <c r="Z40"/>
  <c r="AC40" s="1"/>
  <c r="AA39"/>
  <c r="AM39" s="1"/>
  <c r="Z39"/>
  <c r="AC39" s="1"/>
  <c r="AA38"/>
  <c r="AL38" s="1"/>
  <c r="Z38"/>
  <c r="AB38" s="1"/>
  <c r="AA37"/>
  <c r="AM37" s="1"/>
  <c r="Z37"/>
  <c r="AH37" s="1"/>
  <c r="AA36"/>
  <c r="AL36" s="1"/>
  <c r="Z36"/>
  <c r="AC36" s="1"/>
  <c r="AA35"/>
  <c r="AO35" s="1"/>
  <c r="Z35"/>
  <c r="AC35" s="1"/>
  <c r="AA34"/>
  <c r="AL34" s="1"/>
  <c r="Z34"/>
  <c r="AG34" s="1"/>
  <c r="AA33"/>
  <c r="AM33" s="1"/>
  <c r="Z33"/>
  <c r="AH33" s="1"/>
  <c r="AA32"/>
  <c r="AL32" s="1"/>
  <c r="Z32"/>
  <c r="AC32" s="1"/>
  <c r="AA31"/>
  <c r="AM31" s="1"/>
  <c r="Z31"/>
  <c r="AC31" s="1"/>
  <c r="AA30"/>
  <c r="AL30" s="1"/>
  <c r="Z30"/>
  <c r="AB30" s="1"/>
  <c r="AA29"/>
  <c r="AM29" s="1"/>
  <c r="Z29"/>
  <c r="AH29" s="1"/>
  <c r="AA28"/>
  <c r="AL28" s="1"/>
  <c r="Z28"/>
  <c r="AC28" s="1"/>
  <c r="AA27"/>
  <c r="AO27" s="1"/>
  <c r="Z27"/>
  <c r="AC27" s="1"/>
  <c r="AA26"/>
  <c r="AL26" s="1"/>
  <c r="Z26"/>
  <c r="AG26" s="1"/>
  <c r="AA25"/>
  <c r="AM25" s="1"/>
  <c r="Z25"/>
  <c r="AH25" s="1"/>
  <c r="AA24"/>
  <c r="AL24" s="1"/>
  <c r="Z24"/>
  <c r="AC24" s="1"/>
  <c r="AA23"/>
  <c r="AM23" s="1"/>
  <c r="Z23"/>
  <c r="AC23" s="1"/>
  <c r="AA22"/>
  <c r="AL22" s="1"/>
  <c r="Z22"/>
  <c r="AB22" s="1"/>
  <c r="AA21"/>
  <c r="AM21" s="1"/>
  <c r="Z21"/>
  <c r="AH21" s="1"/>
  <c r="AA20"/>
  <c r="AL20" s="1"/>
  <c r="Z20"/>
  <c r="AC20" s="1"/>
  <c r="AA19"/>
  <c r="AO19" s="1"/>
  <c r="Z19"/>
  <c r="AC19" s="1"/>
  <c r="AA18"/>
  <c r="AL18" s="1"/>
  <c r="Z18"/>
  <c r="AG18" s="1"/>
  <c r="AA17"/>
  <c r="AM17" s="1"/>
  <c r="Z17"/>
  <c r="AH17" s="1"/>
  <c r="AA16"/>
  <c r="AL16" s="1"/>
  <c r="Z16"/>
  <c r="AC16" s="1"/>
  <c r="AA15"/>
  <c r="AM15" s="1"/>
  <c r="Z15"/>
  <c r="AC15" s="1"/>
  <c r="AA14"/>
  <c r="AL14" s="1"/>
  <c r="Z14"/>
  <c r="AB14" s="1"/>
  <c r="AA13"/>
  <c r="AM13" s="1"/>
  <c r="Z13"/>
  <c r="AH13" s="1"/>
  <c r="AA12"/>
  <c r="AL12" s="1"/>
  <c r="Z12"/>
  <c r="AC12" s="1"/>
  <c r="AA11"/>
  <c r="AO11" s="1"/>
  <c r="Z11"/>
  <c r="AC11" s="1"/>
  <c r="AA10"/>
  <c r="AL10" s="1"/>
  <c r="Z10"/>
  <c r="AG10" s="1"/>
  <c r="AA9"/>
  <c r="AL9" s="1"/>
  <c r="Z9"/>
  <c r="AH9" s="1"/>
  <c r="AA8"/>
  <c r="AL8" s="1"/>
  <c r="Z8"/>
  <c r="AH8" s="1"/>
  <c r="AA7"/>
  <c r="AL7" s="1"/>
  <c r="Z7"/>
  <c r="AH7" s="1"/>
  <c r="AA6"/>
  <c r="AL6" s="1"/>
  <c r="Z6"/>
  <c r="AH6" s="1"/>
  <c r="AA5"/>
  <c r="AL5" s="1"/>
  <c r="Z5"/>
  <c r="AH5" s="1"/>
  <c r="AA4"/>
  <c r="AL4" s="1"/>
  <c r="Z4"/>
  <c r="AH4" s="1"/>
  <c r="AA3"/>
  <c r="AL3" s="1"/>
  <c r="Z3"/>
  <c r="AH3" s="1"/>
  <c r="AK68" l="1"/>
  <c r="AK60"/>
  <c r="AB20"/>
  <c r="AC135"/>
  <c r="AD135"/>
  <c r="AM20"/>
  <c r="AH19"/>
  <c r="AJ88"/>
  <c r="AD19"/>
  <c r="AD27"/>
  <c r="AF138"/>
  <c r="AO18"/>
  <c r="AJ56"/>
  <c r="AB135"/>
  <c r="AC139"/>
  <c r="AM7"/>
  <c r="AG12"/>
  <c r="AI15"/>
  <c r="AM62"/>
  <c r="AJ80"/>
  <c r="AJ101"/>
  <c r="AG115"/>
  <c r="AB118"/>
  <c r="AK128"/>
  <c r="AC137"/>
  <c r="AF144"/>
  <c r="AC145"/>
  <c r="AN155"/>
  <c r="AF8"/>
  <c r="AH137"/>
  <c r="AN138"/>
  <c r="AM4"/>
  <c r="AI14"/>
  <c r="AI30"/>
  <c r="AJ68"/>
  <c r="AH77"/>
  <c r="AK80"/>
  <c r="AJ110"/>
  <c r="AL117"/>
  <c r="AE118"/>
  <c r="AD137"/>
  <c r="AN144"/>
  <c r="AD145"/>
  <c r="AC8"/>
  <c r="AB12"/>
  <c r="AM22"/>
  <c r="AM28"/>
  <c r="AL33"/>
  <c r="AE34"/>
  <c r="AI44"/>
  <c r="AM50"/>
  <c r="AO56"/>
  <c r="AJ72"/>
  <c r="AM82"/>
  <c r="AJ90"/>
  <c r="AJ96"/>
  <c r="AJ120"/>
  <c r="AF125"/>
  <c r="AL126"/>
  <c r="AJ130"/>
  <c r="AH154"/>
  <c r="AO10"/>
  <c r="AM14"/>
  <c r="AL15"/>
  <c r="AI22"/>
  <c r="AL25"/>
  <c r="AC34"/>
  <c r="AL39"/>
  <c r="AO42"/>
  <c r="AF50"/>
  <c r="AH53"/>
  <c r="AK56"/>
  <c r="AO68"/>
  <c r="AM74"/>
  <c r="AF82"/>
  <c r="AH85"/>
  <c r="AK88"/>
  <c r="AD93"/>
  <c r="AK94"/>
  <c r="AI120"/>
  <c r="AG121"/>
  <c r="AE125"/>
  <c r="AC126"/>
  <c r="AG131"/>
  <c r="AH135"/>
  <c r="AH145"/>
  <c r="AN146"/>
  <c r="AH151"/>
  <c r="AN153"/>
  <c r="AD154"/>
  <c r="AF155"/>
  <c r="AC10"/>
  <c r="AE26"/>
  <c r="AC42"/>
  <c r="AE46"/>
  <c r="AF62"/>
  <c r="AH65"/>
  <c r="AF74"/>
  <c r="AF123"/>
  <c r="AH143"/>
  <c r="AF146"/>
  <c r="AC147"/>
  <c r="AF153"/>
  <c r="AC154"/>
  <c r="AJ44"/>
  <c r="AK72"/>
  <c r="AN4"/>
  <c r="AO6"/>
  <c r="AJ8"/>
  <c r="AM9"/>
  <c r="AE10"/>
  <c r="AK12"/>
  <c r="AN14"/>
  <c r="AC18"/>
  <c r="AM19"/>
  <c r="AG20"/>
  <c r="AI23"/>
  <c r="AO26"/>
  <c r="AH27"/>
  <c r="AB28"/>
  <c r="AJ34"/>
  <c r="AD35"/>
  <c r="AM36"/>
  <c r="AL41"/>
  <c r="AE42"/>
  <c r="AN44"/>
  <c r="AJ48"/>
  <c r="AH49"/>
  <c r="AF58"/>
  <c r="AM60"/>
  <c r="AH61"/>
  <c r="AF70"/>
  <c r="AM72"/>
  <c r="AH73"/>
  <c r="AH81"/>
  <c r="AD89"/>
  <c r="AO92"/>
  <c r="AG93"/>
  <c r="AD95"/>
  <c r="AJ103"/>
  <c r="AJ112"/>
  <c r="AD113"/>
  <c r="AN116"/>
  <c r="AC117"/>
  <c r="AJ118"/>
  <c r="AK119"/>
  <c r="AM125"/>
  <c r="AD126"/>
  <c r="AM127"/>
  <c r="AD133"/>
  <c r="AD139"/>
  <c r="AF140"/>
  <c r="AC141"/>
  <c r="AD147"/>
  <c r="AF148"/>
  <c r="AC149"/>
  <c r="AJ6"/>
  <c r="AM11"/>
  <c r="AJ26"/>
  <c r="AK36"/>
  <c r="AN38"/>
  <c r="AM43"/>
  <c r="AO52"/>
  <c r="AO64"/>
  <c r="AO76"/>
  <c r="AO84"/>
  <c r="AM92"/>
  <c r="AK114"/>
  <c r="AM116"/>
  <c r="AL124"/>
  <c r="AJ127"/>
  <c r="AM134"/>
  <c r="AN136"/>
  <c r="AI4"/>
  <c r="AF6"/>
  <c r="AH11"/>
  <c r="AJ18"/>
  <c r="AK28"/>
  <c r="AN30"/>
  <c r="AL31"/>
  <c r="AM35"/>
  <c r="AG36"/>
  <c r="AM38"/>
  <c r="AI39"/>
  <c r="AH43"/>
  <c r="AK52"/>
  <c r="AM54"/>
  <c r="AJ60"/>
  <c r="AK64"/>
  <c r="AM66"/>
  <c r="AK76"/>
  <c r="AM78"/>
  <c r="AK84"/>
  <c r="AM86"/>
  <c r="AO90"/>
  <c r="AG91"/>
  <c r="AK92"/>
  <c r="AO96"/>
  <c r="AG97"/>
  <c r="AK98"/>
  <c r="AJ108"/>
  <c r="AL113"/>
  <c r="AF114"/>
  <c r="AJ116"/>
  <c r="AG124"/>
  <c r="AE127"/>
  <c r="AI130"/>
  <c r="AL133"/>
  <c r="AF134"/>
  <c r="AJ136"/>
  <c r="AH141"/>
  <c r="AN142"/>
  <c r="AD143"/>
  <c r="AH149"/>
  <c r="AN150"/>
  <c r="AD151"/>
  <c r="AC6"/>
  <c r="AO8"/>
  <c r="AJ10"/>
  <c r="AD11"/>
  <c r="AM12"/>
  <c r="AL17"/>
  <c r="AE18"/>
  <c r="AK20"/>
  <c r="AN22"/>
  <c r="AL23"/>
  <c r="AC26"/>
  <c r="AM27"/>
  <c r="AG28"/>
  <c r="AM30"/>
  <c r="AI31"/>
  <c r="AO34"/>
  <c r="AH35"/>
  <c r="AB36"/>
  <c r="AI38"/>
  <c r="AJ42"/>
  <c r="AD43"/>
  <c r="AO44"/>
  <c r="AH47"/>
  <c r="AO48"/>
  <c r="AJ52"/>
  <c r="AF54"/>
  <c r="AM56"/>
  <c r="AH57"/>
  <c r="AM58"/>
  <c r="AO60"/>
  <c r="AJ64"/>
  <c r="AF66"/>
  <c r="AM68"/>
  <c r="AH69"/>
  <c r="AM70"/>
  <c r="AO72"/>
  <c r="AJ76"/>
  <c r="AF78"/>
  <c r="AO80"/>
  <c r="AJ84"/>
  <c r="AF86"/>
  <c r="AO88"/>
  <c r="AG89"/>
  <c r="AK90"/>
  <c r="AD91"/>
  <c r="AJ92"/>
  <c r="AO94"/>
  <c r="AG95"/>
  <c r="AK96"/>
  <c r="AD97"/>
  <c r="AJ98"/>
  <c r="AJ105"/>
  <c r="AO112"/>
  <c r="AG113"/>
  <c r="AE114"/>
  <c r="AI116"/>
  <c r="AO116"/>
  <c r="AD117"/>
  <c r="AM118"/>
  <c r="AD124"/>
  <c r="AB127"/>
  <c r="AF132"/>
  <c r="AG133"/>
  <c r="AE134"/>
  <c r="AG135"/>
  <c r="AI136"/>
  <c r="AH139"/>
  <c r="AN140"/>
  <c r="AD141"/>
  <c r="AF142"/>
  <c r="AC143"/>
  <c r="AH147"/>
  <c r="AN148"/>
  <c r="AD149"/>
  <c r="AF150"/>
  <c r="AC151"/>
  <c r="AG14"/>
  <c r="AI16"/>
  <c r="AI24"/>
  <c r="AN24"/>
  <c r="AG30"/>
  <c r="AI32"/>
  <c r="AI40"/>
  <c r="AK46"/>
  <c r="AO47"/>
  <c r="AH109"/>
  <c r="AH119"/>
  <c r="AN123"/>
  <c r="AF4"/>
  <c r="AK4"/>
  <c r="AB6"/>
  <c r="AI6"/>
  <c r="AN6"/>
  <c r="AI7"/>
  <c r="AB8"/>
  <c r="AI8"/>
  <c r="AN8"/>
  <c r="AI9"/>
  <c r="AB10"/>
  <c r="AI10"/>
  <c r="AN10"/>
  <c r="AL11"/>
  <c r="AJ12"/>
  <c r="AO12"/>
  <c r="AE14"/>
  <c r="AK14"/>
  <c r="AH15"/>
  <c r="AO15"/>
  <c r="AG16"/>
  <c r="AM16"/>
  <c r="AB18"/>
  <c r="AI18"/>
  <c r="AN18"/>
  <c r="AL19"/>
  <c r="AJ20"/>
  <c r="AO20"/>
  <c r="AE22"/>
  <c r="AK22"/>
  <c r="AH23"/>
  <c r="AO23"/>
  <c r="AG24"/>
  <c r="AM24"/>
  <c r="AB26"/>
  <c r="AI26"/>
  <c r="AN26"/>
  <c r="AL27"/>
  <c r="AJ28"/>
  <c r="AO28"/>
  <c r="AE30"/>
  <c r="AK30"/>
  <c r="AH31"/>
  <c r="AO31"/>
  <c r="AG32"/>
  <c r="AM32"/>
  <c r="AB34"/>
  <c r="AI34"/>
  <c r="AN34"/>
  <c r="AL35"/>
  <c r="AJ36"/>
  <c r="AO36"/>
  <c r="AE38"/>
  <c r="AK38"/>
  <c r="AH39"/>
  <c r="AO39"/>
  <c r="AG40"/>
  <c r="AM40"/>
  <c r="AB42"/>
  <c r="AI42"/>
  <c r="AN42"/>
  <c r="AL43"/>
  <c r="AM44"/>
  <c r="AC46"/>
  <c r="AJ46"/>
  <c r="AO46"/>
  <c r="AD47"/>
  <c r="AM47"/>
  <c r="AI48"/>
  <c r="AN48"/>
  <c r="AD49"/>
  <c r="AB50"/>
  <c r="AK50"/>
  <c r="AI52"/>
  <c r="AN52"/>
  <c r="AD53"/>
  <c r="AB54"/>
  <c r="AK54"/>
  <c r="AI56"/>
  <c r="AN56"/>
  <c r="AD57"/>
  <c r="AB58"/>
  <c r="AK58"/>
  <c r="AI60"/>
  <c r="AN60"/>
  <c r="AD61"/>
  <c r="AB62"/>
  <c r="AK62"/>
  <c r="AI64"/>
  <c r="AN64"/>
  <c r="AD65"/>
  <c r="AB66"/>
  <c r="AK66"/>
  <c r="AI68"/>
  <c r="AN68"/>
  <c r="AD69"/>
  <c r="AB70"/>
  <c r="AK70"/>
  <c r="AI72"/>
  <c r="AN72"/>
  <c r="AD73"/>
  <c r="AB74"/>
  <c r="AK74"/>
  <c r="AI76"/>
  <c r="AN76"/>
  <c r="AD77"/>
  <c r="AB78"/>
  <c r="AK78"/>
  <c r="AI80"/>
  <c r="AN80"/>
  <c r="AD81"/>
  <c r="AB82"/>
  <c r="AK82"/>
  <c r="AI84"/>
  <c r="AN84"/>
  <c r="AD85"/>
  <c r="AB86"/>
  <c r="AK86"/>
  <c r="AI88"/>
  <c r="AN88"/>
  <c r="AC89"/>
  <c r="AI90"/>
  <c r="AN90"/>
  <c r="AC91"/>
  <c r="AI92"/>
  <c r="AN92"/>
  <c r="AC93"/>
  <c r="AI94"/>
  <c r="AN94"/>
  <c r="AC95"/>
  <c r="AI96"/>
  <c r="AN96"/>
  <c r="AC97"/>
  <c r="AI98"/>
  <c r="AG99"/>
  <c r="AI101"/>
  <c r="AG102"/>
  <c r="AI103"/>
  <c r="AG104"/>
  <c r="AI105"/>
  <c r="AG106"/>
  <c r="AI108"/>
  <c r="AG109"/>
  <c r="AI110"/>
  <c r="AG111"/>
  <c r="AI112"/>
  <c r="AN112"/>
  <c r="AC113"/>
  <c r="AJ114"/>
  <c r="AO114"/>
  <c r="AD115"/>
  <c r="AH117"/>
  <c r="AI118"/>
  <c r="AG119"/>
  <c r="AF120"/>
  <c r="AN120"/>
  <c r="AD121"/>
  <c r="AL121"/>
  <c r="AE123"/>
  <c r="AM123"/>
  <c r="AC124"/>
  <c r="AJ125"/>
  <c r="AH126"/>
  <c r="AI127"/>
  <c r="AG128"/>
  <c r="AF130"/>
  <c r="AN130"/>
  <c r="AD131"/>
  <c r="AL131"/>
  <c r="AE132"/>
  <c r="AM132"/>
  <c r="AC133"/>
  <c r="AJ134"/>
  <c r="AF135"/>
  <c r="AM136"/>
  <c r="AB137"/>
  <c r="AG137"/>
  <c r="AB138"/>
  <c r="AM138"/>
  <c r="AB139"/>
  <c r="AG139"/>
  <c r="AB140"/>
  <c r="AM140"/>
  <c r="AB141"/>
  <c r="AG141"/>
  <c r="AB142"/>
  <c r="AM142"/>
  <c r="AB143"/>
  <c r="AG143"/>
  <c r="AB144"/>
  <c r="AM144"/>
  <c r="AB145"/>
  <c r="AG145"/>
  <c r="AB146"/>
  <c r="AM146"/>
  <c r="AB147"/>
  <c r="AG147"/>
  <c r="AB148"/>
  <c r="AM148"/>
  <c r="AB149"/>
  <c r="AG149"/>
  <c r="AB150"/>
  <c r="AM150"/>
  <c r="AB151"/>
  <c r="AG151"/>
  <c r="AB153"/>
  <c r="AM153"/>
  <c r="AB154"/>
  <c r="AG154"/>
  <c r="AB155"/>
  <c r="AM155"/>
  <c r="AG4"/>
  <c r="AN16"/>
  <c r="AG22"/>
  <c r="AN32"/>
  <c r="AG38"/>
  <c r="AN40"/>
  <c r="AH99"/>
  <c r="AH102"/>
  <c r="AH104"/>
  <c r="AH106"/>
  <c r="AH111"/>
  <c r="AH128"/>
  <c r="AN132"/>
  <c r="AC4"/>
  <c r="AJ4"/>
  <c r="AO4"/>
  <c r="AG6"/>
  <c r="AM6"/>
  <c r="AG8"/>
  <c r="AM8"/>
  <c r="AM10"/>
  <c r="AI11"/>
  <c r="AI12"/>
  <c r="AN12"/>
  <c r="AL13"/>
  <c r="AC14"/>
  <c r="AJ14"/>
  <c r="AO14"/>
  <c r="AD15"/>
  <c r="AB16"/>
  <c r="AK16"/>
  <c r="AM18"/>
  <c r="AI19"/>
  <c r="AI20"/>
  <c r="AN20"/>
  <c r="AL21"/>
  <c r="AC22"/>
  <c r="AJ22"/>
  <c r="AO22"/>
  <c r="AD23"/>
  <c r="AB24"/>
  <c r="AK24"/>
  <c r="AM26"/>
  <c r="AI27"/>
  <c r="AI28"/>
  <c r="AN28"/>
  <c r="AL29"/>
  <c r="AC30"/>
  <c r="AJ30"/>
  <c r="AO30"/>
  <c r="AD31"/>
  <c r="AB32"/>
  <c r="AK32"/>
  <c r="AM34"/>
  <c r="AI35"/>
  <c r="AI36"/>
  <c r="AN36"/>
  <c r="AL37"/>
  <c r="AC38"/>
  <c r="AJ38"/>
  <c r="AO38"/>
  <c r="AD39"/>
  <c r="AB40"/>
  <c r="AK40"/>
  <c r="AM42"/>
  <c r="AI43"/>
  <c r="AK44"/>
  <c r="AB46"/>
  <c r="AI46"/>
  <c r="AN46"/>
  <c r="AL47"/>
  <c r="AM48"/>
  <c r="AJ50"/>
  <c r="AO50"/>
  <c r="AH51"/>
  <c r="AF52"/>
  <c r="AM52"/>
  <c r="AJ54"/>
  <c r="AO54"/>
  <c r="AH55"/>
  <c r="AF56"/>
  <c r="AJ58"/>
  <c r="AO58"/>
  <c r="AH59"/>
  <c r="AF60"/>
  <c r="AJ62"/>
  <c r="AO62"/>
  <c r="AH63"/>
  <c r="AF64"/>
  <c r="AM64"/>
  <c r="AJ66"/>
  <c r="AO66"/>
  <c r="AH67"/>
  <c r="AF68"/>
  <c r="AJ70"/>
  <c r="AO70"/>
  <c r="AH71"/>
  <c r="AF72"/>
  <c r="AJ74"/>
  <c r="AO74"/>
  <c r="AH75"/>
  <c r="AF76"/>
  <c r="AM76"/>
  <c r="AJ78"/>
  <c r="AO78"/>
  <c r="AH79"/>
  <c r="AF80"/>
  <c r="AM80"/>
  <c r="AJ82"/>
  <c r="AO82"/>
  <c r="AH83"/>
  <c r="AF84"/>
  <c r="AM84"/>
  <c r="AJ86"/>
  <c r="AO86"/>
  <c r="AH87"/>
  <c r="AF88"/>
  <c r="AM88"/>
  <c r="AH89"/>
  <c r="AF90"/>
  <c r="AM90"/>
  <c r="AH91"/>
  <c r="AF92"/>
  <c r="AH93"/>
  <c r="AF94"/>
  <c r="AM94"/>
  <c r="AH95"/>
  <c r="AF96"/>
  <c r="AM96"/>
  <c r="AH97"/>
  <c r="AF98"/>
  <c r="AD99"/>
  <c r="AN101"/>
  <c r="AD102"/>
  <c r="AN103"/>
  <c r="AD104"/>
  <c r="AN105"/>
  <c r="AD106"/>
  <c r="AN108"/>
  <c r="AD109"/>
  <c r="AN110"/>
  <c r="AD111"/>
  <c r="AM112"/>
  <c r="AH113"/>
  <c r="AI114"/>
  <c r="AN114"/>
  <c r="AC115"/>
  <c r="AK116"/>
  <c r="AG117"/>
  <c r="AN118"/>
  <c r="AD119"/>
  <c r="AE120"/>
  <c r="AM120"/>
  <c r="AC121"/>
  <c r="AJ123"/>
  <c r="AH124"/>
  <c r="AI125"/>
  <c r="AG126"/>
  <c r="AN127"/>
  <c r="AD128"/>
  <c r="AE130"/>
  <c r="AM130"/>
  <c r="AC131"/>
  <c r="AJ132"/>
  <c r="AH133"/>
  <c r="AI134"/>
  <c r="AO135"/>
  <c r="AF137"/>
  <c r="AJ138"/>
  <c r="AF139"/>
  <c r="AJ140"/>
  <c r="AF141"/>
  <c r="AJ142"/>
  <c r="AF143"/>
  <c r="AJ144"/>
  <c r="AF145"/>
  <c r="AJ146"/>
  <c r="AF147"/>
  <c r="AJ148"/>
  <c r="AF149"/>
  <c r="AJ150"/>
  <c r="AF151"/>
  <c r="AJ153"/>
  <c r="AF154"/>
  <c r="AJ155"/>
  <c r="AB4"/>
  <c r="AK6"/>
  <c r="AK8"/>
  <c r="AK10"/>
  <c r="AJ16"/>
  <c r="AO16"/>
  <c r="AK18"/>
  <c r="AJ24"/>
  <c r="AO24"/>
  <c r="AK26"/>
  <c r="AJ32"/>
  <c r="AO32"/>
  <c r="AK34"/>
  <c r="AJ40"/>
  <c r="AO40"/>
  <c r="AK42"/>
  <c r="AM46"/>
  <c r="AK48"/>
  <c r="AI50"/>
  <c r="AN50"/>
  <c r="AD51"/>
  <c r="AB52"/>
  <c r="AI54"/>
  <c r="AN54"/>
  <c r="AD55"/>
  <c r="AB56"/>
  <c r="AI58"/>
  <c r="AN58"/>
  <c r="AD59"/>
  <c r="AB60"/>
  <c r="AI62"/>
  <c r="AN62"/>
  <c r="AD63"/>
  <c r="AB64"/>
  <c r="AI66"/>
  <c r="AN66"/>
  <c r="AD67"/>
  <c r="AB68"/>
  <c r="AI70"/>
  <c r="AN70"/>
  <c r="AD71"/>
  <c r="AB72"/>
  <c r="AI74"/>
  <c r="AN74"/>
  <c r="AD75"/>
  <c r="AB76"/>
  <c r="AI78"/>
  <c r="AN78"/>
  <c r="AD79"/>
  <c r="AB80"/>
  <c r="AI82"/>
  <c r="AN82"/>
  <c r="AD83"/>
  <c r="AB84"/>
  <c r="AI86"/>
  <c r="AN86"/>
  <c r="AD87"/>
  <c r="AB88"/>
  <c r="AB90"/>
  <c r="AB92"/>
  <c r="AB94"/>
  <c r="AB96"/>
  <c r="AB98"/>
  <c r="AC99"/>
  <c r="AM101"/>
  <c r="AC102"/>
  <c r="AM103"/>
  <c r="AC104"/>
  <c r="AM105"/>
  <c r="AC106"/>
  <c r="AM108"/>
  <c r="AC109"/>
  <c r="AM110"/>
  <c r="AC111"/>
  <c r="AK112"/>
  <c r="AM114"/>
  <c r="AH115"/>
  <c r="AC119"/>
  <c r="AH121"/>
  <c r="AI123"/>
  <c r="AN125"/>
  <c r="AC128"/>
  <c r="AH131"/>
  <c r="AI132"/>
  <c r="AN134"/>
  <c r="AI138"/>
  <c r="AI140"/>
  <c r="AI142"/>
  <c r="AI144"/>
  <c r="AI146"/>
  <c r="AI148"/>
  <c r="AI150"/>
  <c r="AI153"/>
  <c r="AI155"/>
  <c r="AF11"/>
  <c r="AB11"/>
  <c r="AF15"/>
  <c r="AB15"/>
  <c r="AF19"/>
  <c r="AB19"/>
  <c r="AF23"/>
  <c r="AB23"/>
  <c r="AF27"/>
  <c r="AB27"/>
  <c r="AF31"/>
  <c r="AB31"/>
  <c r="AF35"/>
  <c r="AB35"/>
  <c r="AF39"/>
  <c r="AB39"/>
  <c r="AF43"/>
  <c r="AB43"/>
  <c r="AF47"/>
  <c r="AB47"/>
  <c r="AC3"/>
  <c r="AG3"/>
  <c r="AK3"/>
  <c r="AO3"/>
  <c r="AE4"/>
  <c r="AC5"/>
  <c r="AG5"/>
  <c r="AK5"/>
  <c r="AO5"/>
  <c r="AE6"/>
  <c r="AC7"/>
  <c r="AG7"/>
  <c r="AK7"/>
  <c r="AO7"/>
  <c r="AE8"/>
  <c r="AC9"/>
  <c r="AG9"/>
  <c r="AK9"/>
  <c r="AO9"/>
  <c r="AG11"/>
  <c r="AE12"/>
  <c r="AD13"/>
  <c r="AI13"/>
  <c r="AO13"/>
  <c r="AG15"/>
  <c r="AE16"/>
  <c r="AD17"/>
  <c r="AI17"/>
  <c r="AO17"/>
  <c r="AG19"/>
  <c r="AE20"/>
  <c r="AD21"/>
  <c r="AI21"/>
  <c r="AO21"/>
  <c r="AG23"/>
  <c r="AE24"/>
  <c r="AD25"/>
  <c r="AI25"/>
  <c r="AO25"/>
  <c r="AG27"/>
  <c r="AE28"/>
  <c r="AD29"/>
  <c r="AI29"/>
  <c r="AO29"/>
  <c r="AG31"/>
  <c r="AE32"/>
  <c r="AD33"/>
  <c r="AI33"/>
  <c r="AO33"/>
  <c r="AG35"/>
  <c r="AE36"/>
  <c r="AD37"/>
  <c r="AI37"/>
  <c r="AO37"/>
  <c r="AG39"/>
  <c r="AE40"/>
  <c r="AD41"/>
  <c r="AI41"/>
  <c r="AO41"/>
  <c r="AG43"/>
  <c r="AE44"/>
  <c r="AD45"/>
  <c r="AI45"/>
  <c r="AO45"/>
  <c r="AG47"/>
  <c r="AE48"/>
  <c r="AH10"/>
  <c r="AD10"/>
  <c r="AN11"/>
  <c r="AJ11"/>
  <c r="AH14"/>
  <c r="AD14"/>
  <c r="AN15"/>
  <c r="AJ15"/>
  <c r="AH18"/>
  <c r="AD18"/>
  <c r="AN19"/>
  <c r="AJ19"/>
  <c r="AH22"/>
  <c r="AD22"/>
  <c r="AN23"/>
  <c r="AJ23"/>
  <c r="AH26"/>
  <c r="AD26"/>
  <c r="AN27"/>
  <c r="AJ27"/>
  <c r="AH30"/>
  <c r="AD30"/>
  <c r="AN31"/>
  <c r="AJ31"/>
  <c r="AH34"/>
  <c r="AD34"/>
  <c r="AN35"/>
  <c r="AJ35"/>
  <c r="AH38"/>
  <c r="AD38"/>
  <c r="AN39"/>
  <c r="AJ39"/>
  <c r="AH42"/>
  <c r="AD42"/>
  <c r="AN43"/>
  <c r="AJ43"/>
  <c r="AH46"/>
  <c r="AD46"/>
  <c r="AN47"/>
  <c r="AJ47"/>
  <c r="AM51"/>
  <c r="AI51"/>
  <c r="AN51"/>
  <c r="AJ51"/>
  <c r="AO51"/>
  <c r="AK51"/>
  <c r="AM55"/>
  <c r="AI55"/>
  <c r="AN55"/>
  <c r="AJ55"/>
  <c r="AO55"/>
  <c r="AK55"/>
  <c r="AM59"/>
  <c r="AI59"/>
  <c r="AN59"/>
  <c r="AJ59"/>
  <c r="AO59"/>
  <c r="AK59"/>
  <c r="AM63"/>
  <c r="AI63"/>
  <c r="AN63"/>
  <c r="AJ63"/>
  <c r="AO63"/>
  <c r="AK63"/>
  <c r="AM67"/>
  <c r="AI67"/>
  <c r="AN67"/>
  <c r="AJ67"/>
  <c r="AO67"/>
  <c r="AK67"/>
  <c r="AB3"/>
  <c r="AF3"/>
  <c r="AJ3"/>
  <c r="AN3"/>
  <c r="AD4"/>
  <c r="AB5"/>
  <c r="AF5"/>
  <c r="AJ5"/>
  <c r="AN5"/>
  <c r="AD6"/>
  <c r="AB7"/>
  <c r="AF7"/>
  <c r="AJ7"/>
  <c r="AN7"/>
  <c r="AD8"/>
  <c r="AB9"/>
  <c r="AF9"/>
  <c r="AJ9"/>
  <c r="AN9"/>
  <c r="AF10"/>
  <c r="AE11"/>
  <c r="AK11"/>
  <c r="AC13"/>
  <c r="AF14"/>
  <c r="AE15"/>
  <c r="AK15"/>
  <c r="AC17"/>
  <c r="AF18"/>
  <c r="AE19"/>
  <c r="AK19"/>
  <c r="AC21"/>
  <c r="AF22"/>
  <c r="AE23"/>
  <c r="AK23"/>
  <c r="AC25"/>
  <c r="AF26"/>
  <c r="AE27"/>
  <c r="AK27"/>
  <c r="AC29"/>
  <c r="AF30"/>
  <c r="AE31"/>
  <c r="AK31"/>
  <c r="AC33"/>
  <c r="AF34"/>
  <c r="AE35"/>
  <c r="AK35"/>
  <c r="AC37"/>
  <c r="AF38"/>
  <c r="AE39"/>
  <c r="AK39"/>
  <c r="AC41"/>
  <c r="AF42"/>
  <c r="AE43"/>
  <c r="AK43"/>
  <c r="AC44"/>
  <c r="AC45"/>
  <c r="AM45"/>
  <c r="AF46"/>
  <c r="AE47"/>
  <c r="AK47"/>
  <c r="AC48"/>
  <c r="AL51"/>
  <c r="AL55"/>
  <c r="AL59"/>
  <c r="AL63"/>
  <c r="AL67"/>
  <c r="AF13"/>
  <c r="AB13"/>
  <c r="AF17"/>
  <c r="AB17"/>
  <c r="AF21"/>
  <c r="AB21"/>
  <c r="AF25"/>
  <c r="AB25"/>
  <c r="AF29"/>
  <c r="AB29"/>
  <c r="AF33"/>
  <c r="AB33"/>
  <c r="AF37"/>
  <c r="AB37"/>
  <c r="AF41"/>
  <c r="AB41"/>
  <c r="AF45"/>
  <c r="AB45"/>
  <c r="AE3"/>
  <c r="AI3"/>
  <c r="AM3"/>
  <c r="AE5"/>
  <c r="AI5"/>
  <c r="AM5"/>
  <c r="AE7"/>
  <c r="AE9"/>
  <c r="AG13"/>
  <c r="AG17"/>
  <c r="AG21"/>
  <c r="AG25"/>
  <c r="AG29"/>
  <c r="AG33"/>
  <c r="AG37"/>
  <c r="AG41"/>
  <c r="AB44"/>
  <c r="AG45"/>
  <c r="AB48"/>
  <c r="AH12"/>
  <c r="AD12"/>
  <c r="AN13"/>
  <c r="AJ13"/>
  <c r="AH16"/>
  <c r="AD16"/>
  <c r="AN17"/>
  <c r="AJ17"/>
  <c r="AH20"/>
  <c r="AD20"/>
  <c r="AN21"/>
  <c r="AJ21"/>
  <c r="AH24"/>
  <c r="AD24"/>
  <c r="AN25"/>
  <c r="AJ25"/>
  <c r="AH28"/>
  <c r="AD28"/>
  <c r="AN29"/>
  <c r="AJ29"/>
  <c r="AH32"/>
  <c r="AD32"/>
  <c r="AN33"/>
  <c r="AJ33"/>
  <c r="AH36"/>
  <c r="AD36"/>
  <c r="AN37"/>
  <c r="AJ37"/>
  <c r="AH40"/>
  <c r="AD40"/>
  <c r="AN41"/>
  <c r="AJ41"/>
  <c r="AH44"/>
  <c r="AD44"/>
  <c r="AN45"/>
  <c r="AJ45"/>
  <c r="AH48"/>
  <c r="AD48"/>
  <c r="AM49"/>
  <c r="AI49"/>
  <c r="AN49"/>
  <c r="AJ49"/>
  <c r="AO49"/>
  <c r="AK49"/>
  <c r="AM53"/>
  <c r="AI53"/>
  <c r="AN53"/>
  <c r="AJ53"/>
  <c r="AO53"/>
  <c r="AK53"/>
  <c r="AM57"/>
  <c r="AI57"/>
  <c r="AN57"/>
  <c r="AJ57"/>
  <c r="AO57"/>
  <c r="AK57"/>
  <c r="AM61"/>
  <c r="AI61"/>
  <c r="AN61"/>
  <c r="AJ61"/>
  <c r="AO61"/>
  <c r="AK61"/>
  <c r="AM65"/>
  <c r="AI65"/>
  <c r="AN65"/>
  <c r="AJ65"/>
  <c r="AO65"/>
  <c r="AK65"/>
  <c r="AM69"/>
  <c r="AI69"/>
  <c r="AN69"/>
  <c r="AJ69"/>
  <c r="AO69"/>
  <c r="AK69"/>
  <c r="AL69"/>
  <c r="AD3"/>
  <c r="AD5"/>
  <c r="AD7"/>
  <c r="AD9"/>
  <c r="AF12"/>
  <c r="AE13"/>
  <c r="AK13"/>
  <c r="AF16"/>
  <c r="AE17"/>
  <c r="AK17"/>
  <c r="AF20"/>
  <c r="AE21"/>
  <c r="AK21"/>
  <c r="AF24"/>
  <c r="AR24" s="1"/>
  <c r="AU24" s="1"/>
  <c r="AE25"/>
  <c r="AK25"/>
  <c r="AF28"/>
  <c r="AE29"/>
  <c r="AK29"/>
  <c r="AF32"/>
  <c r="AE33"/>
  <c r="AK33"/>
  <c r="AF36"/>
  <c r="AE37"/>
  <c r="AK37"/>
  <c r="AF40"/>
  <c r="AE41"/>
  <c r="AK41"/>
  <c r="AF44"/>
  <c r="AE45"/>
  <c r="AK45"/>
  <c r="AF48"/>
  <c r="AL49"/>
  <c r="AL53"/>
  <c r="AL57"/>
  <c r="AL61"/>
  <c r="AL65"/>
  <c r="AG101"/>
  <c r="AC101"/>
  <c r="AH101"/>
  <c r="AD101"/>
  <c r="AG103"/>
  <c r="AC103"/>
  <c r="AH103"/>
  <c r="AD103"/>
  <c r="AG105"/>
  <c r="AC105"/>
  <c r="AH105"/>
  <c r="AD105"/>
  <c r="AG108"/>
  <c r="AC108"/>
  <c r="AH108"/>
  <c r="AD108"/>
  <c r="AG110"/>
  <c r="AC110"/>
  <c r="AH110"/>
  <c r="AD110"/>
  <c r="AG112"/>
  <c r="AC112"/>
  <c r="AH112"/>
  <c r="AD112"/>
  <c r="AG116"/>
  <c r="AC116"/>
  <c r="AH116"/>
  <c r="AD116"/>
  <c r="AG136"/>
  <c r="AC136"/>
  <c r="AH136"/>
  <c r="AD136"/>
  <c r="AL71"/>
  <c r="AL73"/>
  <c r="AL75"/>
  <c r="AL77"/>
  <c r="AL79"/>
  <c r="AL81"/>
  <c r="AL83"/>
  <c r="AL85"/>
  <c r="AL87"/>
  <c r="AL89"/>
  <c r="AL91"/>
  <c r="AL93"/>
  <c r="AL95"/>
  <c r="AL97"/>
  <c r="AM99"/>
  <c r="AI99"/>
  <c r="AN99"/>
  <c r="AJ99"/>
  <c r="AM102"/>
  <c r="AI102"/>
  <c r="AN102"/>
  <c r="AJ102"/>
  <c r="AM104"/>
  <c r="AI104"/>
  <c r="AN104"/>
  <c r="AJ104"/>
  <c r="AM106"/>
  <c r="AI106"/>
  <c r="AN106"/>
  <c r="AJ106"/>
  <c r="AM109"/>
  <c r="AI109"/>
  <c r="AN109"/>
  <c r="AJ109"/>
  <c r="AM111"/>
  <c r="AI111"/>
  <c r="AN111"/>
  <c r="AJ111"/>
  <c r="AM115"/>
  <c r="AI115"/>
  <c r="AN115"/>
  <c r="AJ115"/>
  <c r="AC49"/>
  <c r="AG49"/>
  <c r="AE50"/>
  <c r="AC51"/>
  <c r="AG51"/>
  <c r="AE52"/>
  <c r="AC53"/>
  <c r="AG53"/>
  <c r="AE54"/>
  <c r="AC55"/>
  <c r="AG55"/>
  <c r="AE56"/>
  <c r="AC57"/>
  <c r="AG57"/>
  <c r="AE58"/>
  <c r="AC59"/>
  <c r="AG59"/>
  <c r="AE60"/>
  <c r="AC61"/>
  <c r="AG61"/>
  <c r="AE62"/>
  <c r="AC63"/>
  <c r="AG63"/>
  <c r="AE64"/>
  <c r="AC65"/>
  <c r="AG65"/>
  <c r="AE66"/>
  <c r="AC67"/>
  <c r="AG67"/>
  <c r="AE68"/>
  <c r="AC69"/>
  <c r="AG69"/>
  <c r="AE70"/>
  <c r="AC71"/>
  <c r="AG71"/>
  <c r="AK71"/>
  <c r="AO71"/>
  <c r="AE72"/>
  <c r="AC73"/>
  <c r="AG73"/>
  <c r="AK73"/>
  <c r="AO73"/>
  <c r="AE74"/>
  <c r="AC75"/>
  <c r="AG75"/>
  <c r="AK75"/>
  <c r="AO75"/>
  <c r="AE76"/>
  <c r="AC77"/>
  <c r="AG77"/>
  <c r="AK77"/>
  <c r="AO77"/>
  <c r="AE78"/>
  <c r="AC79"/>
  <c r="AG79"/>
  <c r="AK79"/>
  <c r="AO79"/>
  <c r="AE80"/>
  <c r="AC81"/>
  <c r="AG81"/>
  <c r="AK81"/>
  <c r="AO81"/>
  <c r="AE82"/>
  <c r="AC83"/>
  <c r="AG83"/>
  <c r="AK83"/>
  <c r="AO83"/>
  <c r="AE84"/>
  <c r="AC85"/>
  <c r="AG85"/>
  <c r="AK85"/>
  <c r="AO85"/>
  <c r="AE86"/>
  <c r="AC87"/>
  <c r="AG87"/>
  <c r="AK87"/>
  <c r="AO87"/>
  <c r="AE88"/>
  <c r="AK89"/>
  <c r="AO89"/>
  <c r="AE90"/>
  <c r="AK91"/>
  <c r="AO91"/>
  <c r="AE92"/>
  <c r="AK93"/>
  <c r="AO93"/>
  <c r="AE94"/>
  <c r="AK95"/>
  <c r="AO95"/>
  <c r="AE96"/>
  <c r="AK97"/>
  <c r="AO97"/>
  <c r="AE98"/>
  <c r="AO99"/>
  <c r="AF101"/>
  <c r="AO102"/>
  <c r="AF103"/>
  <c r="AO104"/>
  <c r="AF105"/>
  <c r="AO106"/>
  <c r="AF108"/>
  <c r="AO109"/>
  <c r="AF110"/>
  <c r="AO111"/>
  <c r="AF112"/>
  <c r="AO115"/>
  <c r="AF116"/>
  <c r="AF136"/>
  <c r="AO98"/>
  <c r="AL98"/>
  <c r="AG114"/>
  <c r="AC114"/>
  <c r="AH114"/>
  <c r="AD114"/>
  <c r="AG118"/>
  <c r="AC118"/>
  <c r="AH118"/>
  <c r="AD118"/>
  <c r="AG120"/>
  <c r="AC120"/>
  <c r="AH120"/>
  <c r="AD120"/>
  <c r="AG123"/>
  <c r="AC123"/>
  <c r="AH123"/>
  <c r="AD123"/>
  <c r="AG125"/>
  <c r="AC125"/>
  <c r="AH125"/>
  <c r="AD125"/>
  <c r="AG127"/>
  <c r="AC127"/>
  <c r="AH127"/>
  <c r="AD127"/>
  <c r="AG130"/>
  <c r="AC130"/>
  <c r="AH130"/>
  <c r="AD130"/>
  <c r="AG132"/>
  <c r="AC132"/>
  <c r="AH132"/>
  <c r="AD132"/>
  <c r="AG134"/>
  <c r="AC134"/>
  <c r="AH134"/>
  <c r="AD134"/>
  <c r="AB49"/>
  <c r="AF49"/>
  <c r="AD50"/>
  <c r="AH50"/>
  <c r="AB51"/>
  <c r="AF51"/>
  <c r="AD52"/>
  <c r="AH52"/>
  <c r="AB53"/>
  <c r="AF53"/>
  <c r="AD54"/>
  <c r="AH54"/>
  <c r="AB55"/>
  <c r="AF55"/>
  <c r="AD56"/>
  <c r="AH56"/>
  <c r="AB57"/>
  <c r="AF57"/>
  <c r="AD58"/>
  <c r="AH58"/>
  <c r="AB59"/>
  <c r="AF59"/>
  <c r="AD60"/>
  <c r="AH60"/>
  <c r="AB61"/>
  <c r="AF61"/>
  <c r="AD62"/>
  <c r="AH62"/>
  <c r="AB63"/>
  <c r="AF63"/>
  <c r="AD64"/>
  <c r="AH64"/>
  <c r="AB65"/>
  <c r="AF65"/>
  <c r="AD66"/>
  <c r="AH66"/>
  <c r="AB67"/>
  <c r="AF67"/>
  <c r="AD68"/>
  <c r="AH68"/>
  <c r="AB69"/>
  <c r="AF69"/>
  <c r="AD70"/>
  <c r="AH70"/>
  <c r="AB71"/>
  <c r="AF71"/>
  <c r="AJ71"/>
  <c r="AN71"/>
  <c r="AD72"/>
  <c r="AH72"/>
  <c r="AB73"/>
  <c r="AF73"/>
  <c r="AJ73"/>
  <c r="AN73"/>
  <c r="AD74"/>
  <c r="AH74"/>
  <c r="AB75"/>
  <c r="AF75"/>
  <c r="AJ75"/>
  <c r="AN75"/>
  <c r="AD76"/>
  <c r="AH76"/>
  <c r="AB77"/>
  <c r="AF77"/>
  <c r="AJ77"/>
  <c r="AN77"/>
  <c r="AD78"/>
  <c r="AH78"/>
  <c r="AB79"/>
  <c r="AF79"/>
  <c r="AJ79"/>
  <c r="AN79"/>
  <c r="AD80"/>
  <c r="AH80"/>
  <c r="AB81"/>
  <c r="AF81"/>
  <c r="AJ81"/>
  <c r="AN81"/>
  <c r="AD82"/>
  <c r="AH82"/>
  <c r="AB83"/>
  <c r="AF83"/>
  <c r="AJ83"/>
  <c r="AN83"/>
  <c r="AD84"/>
  <c r="AH84"/>
  <c r="AB85"/>
  <c r="AF85"/>
  <c r="AJ85"/>
  <c r="AN85"/>
  <c r="AD86"/>
  <c r="AH86"/>
  <c r="AB87"/>
  <c r="AF87"/>
  <c r="AJ87"/>
  <c r="AN87"/>
  <c r="AD88"/>
  <c r="AH88"/>
  <c r="AB89"/>
  <c r="AF89"/>
  <c r="AJ89"/>
  <c r="AN89"/>
  <c r="AD90"/>
  <c r="AH90"/>
  <c r="AB91"/>
  <c r="AF91"/>
  <c r="AJ91"/>
  <c r="AN91"/>
  <c r="AD92"/>
  <c r="AH92"/>
  <c r="AB93"/>
  <c r="AF93"/>
  <c r="AJ93"/>
  <c r="AN93"/>
  <c r="AD94"/>
  <c r="AH94"/>
  <c r="AB95"/>
  <c r="AF95"/>
  <c r="AJ95"/>
  <c r="AN95"/>
  <c r="AD96"/>
  <c r="AH96"/>
  <c r="AB97"/>
  <c r="AF97"/>
  <c r="AJ97"/>
  <c r="AN97"/>
  <c r="AD98"/>
  <c r="AH98"/>
  <c r="AM98"/>
  <c r="AL99"/>
  <c r="AE101"/>
  <c r="AL102"/>
  <c r="AE103"/>
  <c r="AL104"/>
  <c r="AE105"/>
  <c r="AL106"/>
  <c r="AE108"/>
  <c r="AL109"/>
  <c r="AE110"/>
  <c r="AL111"/>
  <c r="AE112"/>
  <c r="AL115"/>
  <c r="AE116"/>
  <c r="AE136"/>
  <c r="AM113"/>
  <c r="AI113"/>
  <c r="AN113"/>
  <c r="AJ113"/>
  <c r="AM117"/>
  <c r="AI117"/>
  <c r="AN117"/>
  <c r="AJ117"/>
  <c r="AM119"/>
  <c r="AI119"/>
  <c r="AN119"/>
  <c r="AJ119"/>
  <c r="AM121"/>
  <c r="AI121"/>
  <c r="AN121"/>
  <c r="AJ121"/>
  <c r="AM124"/>
  <c r="AI124"/>
  <c r="AN124"/>
  <c r="AJ124"/>
  <c r="AM126"/>
  <c r="AI126"/>
  <c r="AN126"/>
  <c r="AJ126"/>
  <c r="AM128"/>
  <c r="AI128"/>
  <c r="AN128"/>
  <c r="AJ128"/>
  <c r="AM131"/>
  <c r="AI131"/>
  <c r="AN131"/>
  <c r="AJ131"/>
  <c r="AM133"/>
  <c r="AI133"/>
  <c r="AN133"/>
  <c r="AJ133"/>
  <c r="AM135"/>
  <c r="AI135"/>
  <c r="AN135"/>
  <c r="AJ135"/>
  <c r="AM137"/>
  <c r="AI137"/>
  <c r="AN137"/>
  <c r="AJ137"/>
  <c r="AO137"/>
  <c r="AK137"/>
  <c r="AM139"/>
  <c r="AI139"/>
  <c r="AN139"/>
  <c r="AJ139"/>
  <c r="AO139"/>
  <c r="AK139"/>
  <c r="AM141"/>
  <c r="AI141"/>
  <c r="AN141"/>
  <c r="AJ141"/>
  <c r="AO141"/>
  <c r="AK141"/>
  <c r="AM143"/>
  <c r="AI143"/>
  <c r="AN143"/>
  <c r="AJ143"/>
  <c r="AO143"/>
  <c r="AK143"/>
  <c r="AM145"/>
  <c r="AI145"/>
  <c r="AN145"/>
  <c r="AJ145"/>
  <c r="AO145"/>
  <c r="AK145"/>
  <c r="AM147"/>
  <c r="AI147"/>
  <c r="AN147"/>
  <c r="AJ147"/>
  <c r="AO147"/>
  <c r="AK147"/>
  <c r="AM149"/>
  <c r="AI149"/>
  <c r="AN149"/>
  <c r="AJ149"/>
  <c r="AO149"/>
  <c r="AK149"/>
  <c r="AM151"/>
  <c r="AI151"/>
  <c r="AN151"/>
  <c r="AJ151"/>
  <c r="AO151"/>
  <c r="AK151"/>
  <c r="AM154"/>
  <c r="AI154"/>
  <c r="AN154"/>
  <c r="AJ154"/>
  <c r="AO154"/>
  <c r="AK154"/>
  <c r="AC50"/>
  <c r="AC52"/>
  <c r="AC54"/>
  <c r="AC56"/>
  <c r="AC58"/>
  <c r="AC60"/>
  <c r="AC62"/>
  <c r="AC64"/>
  <c r="AC66"/>
  <c r="AC68"/>
  <c r="AC70"/>
  <c r="AI71"/>
  <c r="AC72"/>
  <c r="AI73"/>
  <c r="AC74"/>
  <c r="AI75"/>
  <c r="AC76"/>
  <c r="AI77"/>
  <c r="AC78"/>
  <c r="AI79"/>
  <c r="AC80"/>
  <c r="AI81"/>
  <c r="AC82"/>
  <c r="AI83"/>
  <c r="AC84"/>
  <c r="AI85"/>
  <c r="AC86"/>
  <c r="AI87"/>
  <c r="AC88"/>
  <c r="AI89"/>
  <c r="AC90"/>
  <c r="AI91"/>
  <c r="AC92"/>
  <c r="AI93"/>
  <c r="AC94"/>
  <c r="AI95"/>
  <c r="AC96"/>
  <c r="AI97"/>
  <c r="AC98"/>
  <c r="AK99"/>
  <c r="AB101"/>
  <c r="AK102"/>
  <c r="AB103"/>
  <c r="AK104"/>
  <c r="AB105"/>
  <c r="AK106"/>
  <c r="AB108"/>
  <c r="AK109"/>
  <c r="AB110"/>
  <c r="AK111"/>
  <c r="AB112"/>
  <c r="AO113"/>
  <c r="AK115"/>
  <c r="AB116"/>
  <c r="AO117"/>
  <c r="AO119"/>
  <c r="AO121"/>
  <c r="AO124"/>
  <c r="AO126"/>
  <c r="AO128"/>
  <c r="AO131"/>
  <c r="AO133"/>
  <c r="AK135"/>
  <c r="AB136"/>
  <c r="AL137"/>
  <c r="AL139"/>
  <c r="AL141"/>
  <c r="AL143"/>
  <c r="AL145"/>
  <c r="AL147"/>
  <c r="AL149"/>
  <c r="AL151"/>
  <c r="AL154"/>
  <c r="AE138"/>
  <c r="AE140"/>
  <c r="AE142"/>
  <c r="AE144"/>
  <c r="AE146"/>
  <c r="AE148"/>
  <c r="AE150"/>
  <c r="AE153"/>
  <c r="AE155"/>
  <c r="AB99"/>
  <c r="AF99"/>
  <c r="AL101"/>
  <c r="AB102"/>
  <c r="AF102"/>
  <c r="AL103"/>
  <c r="AB104"/>
  <c r="AF104"/>
  <c r="AL105"/>
  <c r="AB106"/>
  <c r="AF106"/>
  <c r="AL108"/>
  <c r="AB109"/>
  <c r="AF109"/>
  <c r="AL110"/>
  <c r="AB111"/>
  <c r="AF111"/>
  <c r="AB113"/>
  <c r="AF113"/>
  <c r="AB115"/>
  <c r="AF115"/>
  <c r="AB117"/>
  <c r="AF117"/>
  <c r="AL118"/>
  <c r="AB119"/>
  <c r="AF119"/>
  <c r="AL120"/>
  <c r="AB121"/>
  <c r="AF121"/>
  <c r="AL123"/>
  <c r="AB124"/>
  <c r="AF124"/>
  <c r="AL125"/>
  <c r="AB126"/>
  <c r="AF126"/>
  <c r="AL127"/>
  <c r="AB128"/>
  <c r="AF128"/>
  <c r="AL130"/>
  <c r="AB131"/>
  <c r="AF131"/>
  <c r="AL132"/>
  <c r="AB133"/>
  <c r="AF133"/>
  <c r="AL134"/>
  <c r="AL136"/>
  <c r="AD138"/>
  <c r="AH138"/>
  <c r="AL138"/>
  <c r="AD140"/>
  <c r="AH140"/>
  <c r="AL140"/>
  <c r="AD142"/>
  <c r="AH142"/>
  <c r="AL142"/>
  <c r="AD144"/>
  <c r="AH144"/>
  <c r="AL144"/>
  <c r="AD146"/>
  <c r="AH146"/>
  <c r="AL146"/>
  <c r="AD148"/>
  <c r="AH148"/>
  <c r="AL148"/>
  <c r="AD150"/>
  <c r="AH150"/>
  <c r="AL150"/>
  <c r="AD153"/>
  <c r="AH153"/>
  <c r="AL153"/>
  <c r="AD155"/>
  <c r="AH155"/>
  <c r="AL155"/>
  <c r="AK101"/>
  <c r="AK103"/>
  <c r="AK105"/>
  <c r="AK108"/>
  <c r="AK110"/>
  <c r="AK118"/>
  <c r="AK120"/>
  <c r="AK123"/>
  <c r="AK125"/>
  <c r="AK127"/>
  <c r="AK130"/>
  <c r="AK132"/>
  <c r="AK134"/>
  <c r="AK136"/>
  <c r="AC138"/>
  <c r="AK138"/>
  <c r="AC140"/>
  <c r="AK140"/>
  <c r="AC142"/>
  <c r="AK142"/>
  <c r="AC144"/>
  <c r="AK144"/>
  <c r="AC146"/>
  <c r="AK146"/>
  <c r="AC148"/>
  <c r="AK148"/>
  <c r="AC150"/>
  <c r="AK150"/>
  <c r="AC153"/>
  <c r="AK153"/>
  <c r="AC155"/>
  <c r="AK155"/>
  <c r="AP46" l="1"/>
  <c r="AS46" s="1"/>
  <c r="AR8"/>
  <c r="AU8" s="1"/>
  <c r="AP38"/>
  <c r="AS38" s="1"/>
  <c r="AP30"/>
  <c r="AS30" s="1"/>
  <c r="AP22"/>
  <c r="AS22" s="1"/>
  <c r="AP14"/>
  <c r="AS14" s="1"/>
  <c r="AP4"/>
  <c r="AS4" s="1"/>
  <c r="AP42"/>
  <c r="AS42" s="1"/>
  <c r="AP34"/>
  <c r="AS34" s="1"/>
  <c r="AP26"/>
  <c r="AS26" s="1"/>
  <c r="AP18"/>
  <c r="AS18" s="1"/>
  <c r="AP10"/>
  <c r="AS10" s="1"/>
  <c r="AP66"/>
  <c r="AS66" s="1"/>
  <c r="AP58"/>
  <c r="AS58" s="1"/>
  <c r="AP50"/>
  <c r="AS50" s="1"/>
  <c r="AR32"/>
  <c r="AU32" s="1"/>
  <c r="AR16"/>
  <c r="AU16" s="1"/>
  <c r="AQ6"/>
  <c r="AT6" s="1"/>
  <c r="AR132"/>
  <c r="AU132" s="1"/>
  <c r="AR123"/>
  <c r="AU123" s="1"/>
  <c r="AQ63"/>
  <c r="AT63" s="1"/>
  <c r="AQ55"/>
  <c r="AT55" s="1"/>
  <c r="AR118"/>
  <c r="AU118" s="1"/>
  <c r="AP96"/>
  <c r="AS96" s="1"/>
  <c r="AP92"/>
  <c r="AS92" s="1"/>
  <c r="AP88"/>
  <c r="AS88" s="1"/>
  <c r="AP84"/>
  <c r="AS84" s="1"/>
  <c r="AP80"/>
  <c r="AS80" s="1"/>
  <c r="AP76"/>
  <c r="AS76" s="1"/>
  <c r="AP72"/>
  <c r="AS72" s="1"/>
  <c r="AQ94"/>
  <c r="AT94" s="1"/>
  <c r="AR86"/>
  <c r="AU86" s="1"/>
  <c r="AQ82"/>
  <c r="AT82" s="1"/>
  <c r="AR70"/>
  <c r="AU70" s="1"/>
  <c r="AR54"/>
  <c r="AU54" s="1"/>
  <c r="AQ64"/>
  <c r="AT64" s="1"/>
  <c r="AQ56"/>
  <c r="AT56" s="1"/>
  <c r="AR130"/>
  <c r="AU130" s="1"/>
  <c r="AR120"/>
  <c r="AU120" s="1"/>
  <c r="AQ148"/>
  <c r="AT148" s="1"/>
  <c r="AQ140"/>
  <c r="AT140" s="1"/>
  <c r="AR134"/>
  <c r="AU134" s="1"/>
  <c r="AR125"/>
  <c r="AU125" s="1"/>
  <c r="AQ154"/>
  <c r="AT154" s="1"/>
  <c r="AQ145"/>
  <c r="AT145" s="1"/>
  <c r="AQ137"/>
  <c r="AT137" s="1"/>
  <c r="AP135"/>
  <c r="AS135" s="1"/>
  <c r="AP133"/>
  <c r="AS133" s="1"/>
  <c r="AP131"/>
  <c r="AS131" s="1"/>
  <c r="AP128"/>
  <c r="AS128" s="1"/>
  <c r="AP126"/>
  <c r="AS126" s="1"/>
  <c r="AP124"/>
  <c r="AS124" s="1"/>
  <c r="AP121"/>
  <c r="AS121" s="1"/>
  <c r="AP119"/>
  <c r="AS119" s="1"/>
  <c r="AP117"/>
  <c r="AS117" s="1"/>
  <c r="AP113"/>
  <c r="AS113" s="1"/>
  <c r="AQ134"/>
  <c r="AT134" s="1"/>
  <c r="AQ120"/>
  <c r="AT120" s="1"/>
  <c r="AQ118"/>
  <c r="AT118" s="1"/>
  <c r="AP67"/>
  <c r="AS67" s="1"/>
  <c r="AP59"/>
  <c r="AS59" s="1"/>
  <c r="AP51"/>
  <c r="AS51" s="1"/>
  <c r="AP112"/>
  <c r="AS112" s="1"/>
  <c r="AR153"/>
  <c r="AU153" s="1"/>
  <c r="AR148"/>
  <c r="AU148" s="1"/>
  <c r="AR144"/>
  <c r="AU144" s="1"/>
  <c r="AR140"/>
  <c r="AU140" s="1"/>
  <c r="AR127"/>
  <c r="AU127" s="1"/>
  <c r="AQ133"/>
  <c r="AT133" s="1"/>
  <c r="AQ124"/>
  <c r="AT124" s="1"/>
  <c r="AQ104"/>
  <c r="AT104" s="1"/>
  <c r="AR110"/>
  <c r="AU110" s="1"/>
  <c r="AQ105"/>
  <c r="AT105" s="1"/>
  <c r="AR101"/>
  <c r="AU101" s="1"/>
  <c r="AQ149"/>
  <c r="AT149" s="1"/>
  <c r="AQ141"/>
  <c r="AT141" s="1"/>
  <c r="AQ135"/>
  <c r="AT135" s="1"/>
  <c r="AQ45"/>
  <c r="AT45" s="1"/>
  <c r="AQ37"/>
  <c r="AT37" s="1"/>
  <c r="AQ29"/>
  <c r="AT29" s="1"/>
  <c r="AQ21"/>
  <c r="AT21" s="1"/>
  <c r="AQ13"/>
  <c r="AT13" s="1"/>
  <c r="AR46"/>
  <c r="AU46" s="1"/>
  <c r="AR42"/>
  <c r="AU42" s="1"/>
  <c r="AR38"/>
  <c r="AU38" s="1"/>
  <c r="AR34"/>
  <c r="AU34" s="1"/>
  <c r="AQ30"/>
  <c r="AT30" s="1"/>
  <c r="AQ26"/>
  <c r="AT26" s="1"/>
  <c r="AR22"/>
  <c r="AU22" s="1"/>
  <c r="AQ18"/>
  <c r="AT18" s="1"/>
  <c r="AR14"/>
  <c r="AU14" s="1"/>
  <c r="AR10"/>
  <c r="AU10" s="1"/>
  <c r="AQ130"/>
  <c r="AT130" s="1"/>
  <c r="AR114"/>
  <c r="AU114" s="1"/>
  <c r="AR40"/>
  <c r="AU40" s="1"/>
  <c r="AQ36"/>
  <c r="AT36" s="1"/>
  <c r="AQ32"/>
  <c r="AT32" s="1"/>
  <c r="AQ28"/>
  <c r="AT28" s="1"/>
  <c r="AP24"/>
  <c r="AS24" s="1"/>
  <c r="AQ20"/>
  <c r="AT20" s="1"/>
  <c r="AP16"/>
  <c r="AS16" s="1"/>
  <c r="AP12"/>
  <c r="AS12" s="1"/>
  <c r="AR7"/>
  <c r="AU7" s="1"/>
  <c r="AQ3"/>
  <c r="AT3" s="1"/>
  <c r="AQ116"/>
  <c r="AT116" s="1"/>
  <c r="AR116"/>
  <c r="AU116" s="1"/>
  <c r="AQ44"/>
  <c r="AT44" s="1"/>
  <c r="AR44"/>
  <c r="AU44" s="1"/>
  <c r="AP155"/>
  <c r="AS155" s="1"/>
  <c r="AP150"/>
  <c r="AS150" s="1"/>
  <c r="AP146"/>
  <c r="AS146" s="1"/>
  <c r="AP142"/>
  <c r="AS142" s="1"/>
  <c r="AP138"/>
  <c r="AS138" s="1"/>
  <c r="AQ131"/>
  <c r="AT131" s="1"/>
  <c r="AQ121"/>
  <c r="AT121" s="1"/>
  <c r="AQ115"/>
  <c r="AT115" s="1"/>
  <c r="AQ111"/>
  <c r="AT111" s="1"/>
  <c r="AQ102"/>
  <c r="AT102" s="1"/>
  <c r="AP97"/>
  <c r="AS97" s="1"/>
  <c r="AP93"/>
  <c r="AS93" s="1"/>
  <c r="AP89"/>
  <c r="AS89" s="1"/>
  <c r="AP68"/>
  <c r="AS68" s="1"/>
  <c r="AP60"/>
  <c r="AS60" s="1"/>
  <c r="AP52"/>
  <c r="AS52" s="1"/>
  <c r="AR154"/>
  <c r="AU154" s="1"/>
  <c r="AP151"/>
  <c r="AS151" s="1"/>
  <c r="AR149"/>
  <c r="AU149" s="1"/>
  <c r="AP147"/>
  <c r="AS147" s="1"/>
  <c r="AR145"/>
  <c r="AU145" s="1"/>
  <c r="AP143"/>
  <c r="AS143" s="1"/>
  <c r="AR141"/>
  <c r="AU141" s="1"/>
  <c r="AP139"/>
  <c r="AS139" s="1"/>
  <c r="AR137"/>
  <c r="AU137" s="1"/>
  <c r="AR135"/>
  <c r="AU135" s="1"/>
  <c r="AR133"/>
  <c r="AU133" s="1"/>
  <c r="AR131"/>
  <c r="AU131" s="1"/>
  <c r="AR128"/>
  <c r="AU128" s="1"/>
  <c r="AR126"/>
  <c r="AU126" s="1"/>
  <c r="AR124"/>
  <c r="AU124" s="1"/>
  <c r="AR121"/>
  <c r="AU121" s="1"/>
  <c r="AR119"/>
  <c r="AU119" s="1"/>
  <c r="AR117"/>
  <c r="AU117" s="1"/>
  <c r="AR113"/>
  <c r="AU113" s="1"/>
  <c r="AQ155"/>
  <c r="AT155" s="1"/>
  <c r="AQ146"/>
  <c r="AT146" s="1"/>
  <c r="AQ138"/>
  <c r="AT138" s="1"/>
  <c r="AR97"/>
  <c r="AU97" s="1"/>
  <c r="AQ95"/>
  <c r="AT95" s="1"/>
  <c r="AR93"/>
  <c r="AU93" s="1"/>
  <c r="AQ91"/>
  <c r="AT91" s="1"/>
  <c r="AR89"/>
  <c r="AU89" s="1"/>
  <c r="AQ87"/>
  <c r="AT87" s="1"/>
  <c r="AR85"/>
  <c r="AU85" s="1"/>
  <c r="AQ83"/>
  <c r="AT83" s="1"/>
  <c r="AR81"/>
  <c r="AU81" s="1"/>
  <c r="AQ79"/>
  <c r="AT79" s="1"/>
  <c r="AR77"/>
  <c r="AU77" s="1"/>
  <c r="AQ75"/>
  <c r="AT75" s="1"/>
  <c r="AR73"/>
  <c r="AU73" s="1"/>
  <c r="AQ71"/>
  <c r="AT71" s="1"/>
  <c r="AQ69"/>
  <c r="AT69" s="1"/>
  <c r="AQ67"/>
  <c r="AT67" s="1"/>
  <c r="AQ65"/>
  <c r="AT65" s="1"/>
  <c r="AQ61"/>
  <c r="AT61" s="1"/>
  <c r="AQ59"/>
  <c r="AT59" s="1"/>
  <c r="AQ57"/>
  <c r="AT57" s="1"/>
  <c r="AQ53"/>
  <c r="AT53" s="1"/>
  <c r="AQ51"/>
  <c r="AT51" s="1"/>
  <c r="AQ49"/>
  <c r="AT49" s="1"/>
  <c r="AQ151"/>
  <c r="AT151" s="1"/>
  <c r="AQ143"/>
  <c r="AT143" s="1"/>
  <c r="AP85"/>
  <c r="AS85" s="1"/>
  <c r="AP77"/>
  <c r="AS77" s="1"/>
  <c r="AP65"/>
  <c r="AS65" s="1"/>
  <c r="AP57"/>
  <c r="AS57" s="1"/>
  <c r="AP49"/>
  <c r="AS49" s="1"/>
  <c r="AQ84"/>
  <c r="AT84" s="1"/>
  <c r="AR65"/>
  <c r="AU65" s="1"/>
  <c r="AR57"/>
  <c r="AU57" s="1"/>
  <c r="AR49"/>
  <c r="AU49" s="1"/>
  <c r="AQ54"/>
  <c r="AT54" s="1"/>
  <c r="AR36"/>
  <c r="AU36" s="1"/>
  <c r="AR28"/>
  <c r="AU28" s="1"/>
  <c r="AR20"/>
  <c r="AU20" s="1"/>
  <c r="AR12"/>
  <c r="AU12" s="1"/>
  <c r="AR9"/>
  <c r="AU9" s="1"/>
  <c r="AQ5"/>
  <c r="AT5" s="1"/>
  <c r="AR67"/>
  <c r="AU67" s="1"/>
  <c r="AR59"/>
  <c r="AU59" s="1"/>
  <c r="AR51"/>
  <c r="AU51" s="1"/>
  <c r="AR47"/>
  <c r="AU47" s="1"/>
  <c r="AR43"/>
  <c r="AU43" s="1"/>
  <c r="AR39"/>
  <c r="AU39" s="1"/>
  <c r="AR35"/>
  <c r="AU35" s="1"/>
  <c r="AR31"/>
  <c r="AU31" s="1"/>
  <c r="AR27"/>
  <c r="AU27" s="1"/>
  <c r="AR23"/>
  <c r="AU23" s="1"/>
  <c r="AR19"/>
  <c r="AU19" s="1"/>
  <c r="AR15"/>
  <c r="AU15" s="1"/>
  <c r="AR11"/>
  <c r="AU11" s="1"/>
  <c r="AR105"/>
  <c r="AU105" s="1"/>
  <c r="AR96"/>
  <c r="AU96" s="1"/>
  <c r="AR88"/>
  <c r="AU88" s="1"/>
  <c r="AR72"/>
  <c r="AU72" s="1"/>
  <c r="AR60"/>
  <c r="AU60" s="1"/>
  <c r="AR52"/>
  <c r="AU52" s="1"/>
  <c r="AP9"/>
  <c r="AS9" s="1"/>
  <c r="AQ47"/>
  <c r="AT47" s="1"/>
  <c r="AQ39"/>
  <c r="AT39" s="1"/>
  <c r="AQ31"/>
  <c r="AT31" s="1"/>
  <c r="AQ23"/>
  <c r="AT23" s="1"/>
  <c r="AQ15"/>
  <c r="AT15" s="1"/>
  <c r="AP40"/>
  <c r="AS40" s="1"/>
  <c r="AP31"/>
  <c r="AS31" s="1"/>
  <c r="AQ22"/>
  <c r="AT22" s="1"/>
  <c r="AQ4"/>
  <c r="AT4" s="1"/>
  <c r="AQ40"/>
  <c r="AT40" s="1"/>
  <c r="AQ24"/>
  <c r="AT24" s="1"/>
  <c r="AR4"/>
  <c r="AU4" s="1"/>
  <c r="AQ42"/>
  <c r="AT42" s="1"/>
  <c r="AP28"/>
  <c r="AS28" s="1"/>
  <c r="AP19"/>
  <c r="AS19" s="1"/>
  <c r="AQ10"/>
  <c r="AT10" s="1"/>
  <c r="AR26"/>
  <c r="AU26" s="1"/>
  <c r="AP6"/>
  <c r="AS6" s="1"/>
  <c r="AQ112"/>
  <c r="AT112" s="1"/>
  <c r="AR112"/>
  <c r="AU112" s="1"/>
  <c r="AP114"/>
  <c r="AS114" s="1"/>
  <c r="AQ114"/>
  <c r="AT114" s="1"/>
  <c r="AR155"/>
  <c r="AU155" s="1"/>
  <c r="AR150"/>
  <c r="AU150" s="1"/>
  <c r="AR146"/>
  <c r="AU146" s="1"/>
  <c r="AR142"/>
  <c r="AU142" s="1"/>
  <c r="AR138"/>
  <c r="AU138" s="1"/>
  <c r="AQ128"/>
  <c r="AT128" s="1"/>
  <c r="AQ119"/>
  <c r="AT119" s="1"/>
  <c r="AQ109"/>
  <c r="AT109" s="1"/>
  <c r="AQ99"/>
  <c r="AT99" s="1"/>
  <c r="AQ108"/>
  <c r="AT108" s="1"/>
  <c r="AQ103"/>
  <c r="AT103" s="1"/>
  <c r="AP98"/>
  <c r="AS98" s="1"/>
  <c r="AP94"/>
  <c r="AS94" s="1"/>
  <c r="AP90"/>
  <c r="AS90" s="1"/>
  <c r="AP86"/>
  <c r="AS86" s="1"/>
  <c r="AP82"/>
  <c r="AS82" s="1"/>
  <c r="AP78"/>
  <c r="AS78" s="1"/>
  <c r="AP74"/>
  <c r="AS74" s="1"/>
  <c r="AP70"/>
  <c r="AS70" s="1"/>
  <c r="AP62"/>
  <c r="AS62" s="1"/>
  <c r="AP54"/>
  <c r="AS54" s="1"/>
  <c r="AP134"/>
  <c r="AS134" s="1"/>
  <c r="AP132"/>
  <c r="AS132" s="1"/>
  <c r="AP130"/>
  <c r="AS130" s="1"/>
  <c r="AP127"/>
  <c r="AS127" s="1"/>
  <c r="AP125"/>
  <c r="AS125" s="1"/>
  <c r="AP123"/>
  <c r="AS123" s="1"/>
  <c r="AP120"/>
  <c r="AS120" s="1"/>
  <c r="AP118"/>
  <c r="AS118" s="1"/>
  <c r="AP87"/>
  <c r="AS87" s="1"/>
  <c r="AP79"/>
  <c r="AS79" s="1"/>
  <c r="AP71"/>
  <c r="AS71" s="1"/>
  <c r="AP63"/>
  <c r="AS63" s="1"/>
  <c r="AP55"/>
  <c r="AS55" s="1"/>
  <c r="AP115"/>
  <c r="AS115" s="1"/>
  <c r="AP111"/>
  <c r="AS111" s="1"/>
  <c r="AP109"/>
  <c r="AS109" s="1"/>
  <c r="AP106"/>
  <c r="AS106" s="1"/>
  <c r="AP104"/>
  <c r="AS104" s="1"/>
  <c r="AP102"/>
  <c r="AS102" s="1"/>
  <c r="AP99"/>
  <c r="AS99" s="1"/>
  <c r="AQ96"/>
  <c r="AT96" s="1"/>
  <c r="AQ88"/>
  <c r="AT88" s="1"/>
  <c r="AQ72"/>
  <c r="AT72" s="1"/>
  <c r="AQ132"/>
  <c r="AT132" s="1"/>
  <c r="AR74"/>
  <c r="AU74" s="1"/>
  <c r="AQ58"/>
  <c r="AT58" s="1"/>
  <c r="AQ41"/>
  <c r="AT41" s="1"/>
  <c r="AQ33"/>
  <c r="AT33" s="1"/>
  <c r="AQ25"/>
  <c r="AT25" s="1"/>
  <c r="AQ17"/>
  <c r="AT17" s="1"/>
  <c r="AQ125"/>
  <c r="AT125" s="1"/>
  <c r="AQ86"/>
  <c r="AT86" s="1"/>
  <c r="AQ70"/>
  <c r="AT70" s="1"/>
  <c r="AP44"/>
  <c r="AS44" s="1"/>
  <c r="AP41"/>
  <c r="AS41" s="1"/>
  <c r="AP37"/>
  <c r="AS37" s="1"/>
  <c r="AP33"/>
  <c r="AS33" s="1"/>
  <c r="AP29"/>
  <c r="AS29" s="1"/>
  <c r="AP25"/>
  <c r="AS25" s="1"/>
  <c r="AP21"/>
  <c r="AS21" s="1"/>
  <c r="AP17"/>
  <c r="AS17" s="1"/>
  <c r="AP13"/>
  <c r="AS13" s="1"/>
  <c r="AQ7"/>
  <c r="AT7" s="1"/>
  <c r="AR3"/>
  <c r="AU3" s="1"/>
  <c r="AR108"/>
  <c r="AU108" s="1"/>
  <c r="AR98"/>
  <c r="AU98" s="1"/>
  <c r="AR90"/>
  <c r="AU90" s="1"/>
  <c r="AR76"/>
  <c r="AU76" s="1"/>
  <c r="AP3"/>
  <c r="AS3" s="1"/>
  <c r="AP32"/>
  <c r="AS32" s="1"/>
  <c r="AP23"/>
  <c r="AS23" s="1"/>
  <c r="AQ14"/>
  <c r="AT14" s="1"/>
  <c r="AR58"/>
  <c r="AU58" s="1"/>
  <c r="AQ46"/>
  <c r="AT46" s="1"/>
  <c r="AR30"/>
  <c r="AU30" s="1"/>
  <c r="AP43"/>
  <c r="AS43" s="1"/>
  <c r="AQ34"/>
  <c r="AT34" s="1"/>
  <c r="AP20"/>
  <c r="AS20" s="1"/>
  <c r="AP11"/>
  <c r="AS11" s="1"/>
  <c r="AR68"/>
  <c r="AU68" s="1"/>
  <c r="AQ12"/>
  <c r="AT12" s="1"/>
  <c r="AR6"/>
  <c r="AU6" s="1"/>
  <c r="AQ136"/>
  <c r="AT136" s="1"/>
  <c r="AR136"/>
  <c r="AU136" s="1"/>
  <c r="AQ48"/>
  <c r="AT48" s="1"/>
  <c r="AR48"/>
  <c r="AU48" s="1"/>
  <c r="AP153"/>
  <c r="AS153" s="1"/>
  <c r="AP148"/>
  <c r="AS148" s="1"/>
  <c r="AP144"/>
  <c r="AS144" s="1"/>
  <c r="AP140"/>
  <c r="AS140" s="1"/>
  <c r="AQ126"/>
  <c r="AT126" s="1"/>
  <c r="AQ117"/>
  <c r="AT117" s="1"/>
  <c r="AQ113"/>
  <c r="AT113" s="1"/>
  <c r="AQ106"/>
  <c r="AT106" s="1"/>
  <c r="AP95"/>
  <c r="AS95" s="1"/>
  <c r="AP91"/>
  <c r="AS91" s="1"/>
  <c r="AP64"/>
  <c r="AS64" s="1"/>
  <c r="AP56"/>
  <c r="AS56" s="1"/>
  <c r="AP154"/>
  <c r="AS154" s="1"/>
  <c r="AR151"/>
  <c r="AU151" s="1"/>
  <c r="AP149"/>
  <c r="AS149" s="1"/>
  <c r="AR147"/>
  <c r="AU147" s="1"/>
  <c r="AP145"/>
  <c r="AS145" s="1"/>
  <c r="AR143"/>
  <c r="AU143" s="1"/>
  <c r="AP141"/>
  <c r="AS141" s="1"/>
  <c r="AR139"/>
  <c r="AU139" s="1"/>
  <c r="AP137"/>
  <c r="AS137" s="1"/>
  <c r="AQ150"/>
  <c r="AT150" s="1"/>
  <c r="AQ142"/>
  <c r="AT142" s="1"/>
  <c r="AQ97"/>
  <c r="AT97" s="1"/>
  <c r="AR95"/>
  <c r="AU95" s="1"/>
  <c r="AQ93"/>
  <c r="AT93" s="1"/>
  <c r="AR91"/>
  <c r="AU91" s="1"/>
  <c r="AQ89"/>
  <c r="AT89" s="1"/>
  <c r="AR87"/>
  <c r="AU87" s="1"/>
  <c r="AQ85"/>
  <c r="AT85" s="1"/>
  <c r="AR83"/>
  <c r="AU83" s="1"/>
  <c r="AQ81"/>
  <c r="AT81" s="1"/>
  <c r="AR79"/>
  <c r="AU79" s="1"/>
  <c r="AQ77"/>
  <c r="AT77" s="1"/>
  <c r="AR75"/>
  <c r="AU75" s="1"/>
  <c r="AQ73"/>
  <c r="AT73" s="1"/>
  <c r="AR71"/>
  <c r="AU71" s="1"/>
  <c r="AQ147"/>
  <c r="AT147" s="1"/>
  <c r="AQ139"/>
  <c r="AT139" s="1"/>
  <c r="AP81"/>
  <c r="AS81" s="1"/>
  <c r="AP73"/>
  <c r="AS73" s="1"/>
  <c r="AP69"/>
  <c r="AS69" s="1"/>
  <c r="AP61"/>
  <c r="AS61" s="1"/>
  <c r="AP53"/>
  <c r="AS53" s="1"/>
  <c r="AQ98"/>
  <c r="AT98" s="1"/>
  <c r="AQ90"/>
  <c r="AT90" s="1"/>
  <c r="AQ76"/>
  <c r="AT76" s="1"/>
  <c r="AR69"/>
  <c r="AU69" s="1"/>
  <c r="AR61"/>
  <c r="AU61" s="1"/>
  <c r="AR53"/>
  <c r="AU53" s="1"/>
  <c r="AR45"/>
  <c r="AU45" s="1"/>
  <c r="AR41"/>
  <c r="AU41" s="1"/>
  <c r="AR37"/>
  <c r="AU37" s="1"/>
  <c r="AR33"/>
  <c r="AU33" s="1"/>
  <c r="AR29"/>
  <c r="AU29" s="1"/>
  <c r="AR25"/>
  <c r="AU25" s="1"/>
  <c r="AR21"/>
  <c r="AU21" s="1"/>
  <c r="AR17"/>
  <c r="AU17" s="1"/>
  <c r="AR13"/>
  <c r="AU13" s="1"/>
  <c r="AQ123"/>
  <c r="AT123" s="1"/>
  <c r="AR78"/>
  <c r="AU78" s="1"/>
  <c r="AQ62"/>
  <c r="AT62" s="1"/>
  <c r="AQ74"/>
  <c r="AT74" s="1"/>
  <c r="AP45"/>
  <c r="AS45" s="1"/>
  <c r="AQ9"/>
  <c r="AT9" s="1"/>
  <c r="AR5"/>
  <c r="AU5" s="1"/>
  <c r="AR63"/>
  <c r="AU63" s="1"/>
  <c r="AR55"/>
  <c r="AU55" s="1"/>
  <c r="AR92"/>
  <c r="AU92" s="1"/>
  <c r="AR80"/>
  <c r="AU80" s="1"/>
  <c r="AR64"/>
  <c r="AU64" s="1"/>
  <c r="AR56"/>
  <c r="AU56" s="1"/>
  <c r="AP5"/>
  <c r="AS5" s="1"/>
  <c r="AQ43"/>
  <c r="AT43" s="1"/>
  <c r="AQ35"/>
  <c r="AT35" s="1"/>
  <c r="AQ27"/>
  <c r="AT27" s="1"/>
  <c r="AQ19"/>
  <c r="AT19" s="1"/>
  <c r="AQ11"/>
  <c r="AT11" s="1"/>
  <c r="AQ38"/>
  <c r="AT38" s="1"/>
  <c r="AP15"/>
  <c r="AS15" s="1"/>
  <c r="AR62"/>
  <c r="AU62" s="1"/>
  <c r="AP47"/>
  <c r="AS47" s="1"/>
  <c r="AQ16"/>
  <c r="AT16" s="1"/>
  <c r="AP35"/>
  <c r="AS35" s="1"/>
  <c r="AR18"/>
  <c r="AU18" s="1"/>
  <c r="AP8"/>
  <c r="AS8" s="1"/>
  <c r="AQ110"/>
  <c r="AT110" s="1"/>
  <c r="AQ101"/>
  <c r="AT101" s="1"/>
  <c r="AQ153"/>
  <c r="AT153" s="1"/>
  <c r="AQ144"/>
  <c r="AT144" s="1"/>
  <c r="AP83"/>
  <c r="AS83" s="1"/>
  <c r="AP75"/>
  <c r="AS75" s="1"/>
  <c r="AR115"/>
  <c r="AU115" s="1"/>
  <c r="AR111"/>
  <c r="AU111" s="1"/>
  <c r="AR109"/>
  <c r="AU109" s="1"/>
  <c r="AR106"/>
  <c r="AU106" s="1"/>
  <c r="AR104"/>
  <c r="AU104" s="1"/>
  <c r="AR102"/>
  <c r="AU102" s="1"/>
  <c r="AR99"/>
  <c r="AU99" s="1"/>
  <c r="AP136"/>
  <c r="AS136" s="1"/>
  <c r="AP116"/>
  <c r="AS116" s="1"/>
  <c r="AP110"/>
  <c r="AS110" s="1"/>
  <c r="AP108"/>
  <c r="AS108" s="1"/>
  <c r="AP105"/>
  <c r="AS105" s="1"/>
  <c r="AP103"/>
  <c r="AS103" s="1"/>
  <c r="AP101"/>
  <c r="AS101" s="1"/>
  <c r="AQ92"/>
  <c r="AT92" s="1"/>
  <c r="AQ80"/>
  <c r="AT80" s="1"/>
  <c r="AR82"/>
  <c r="AU82" s="1"/>
  <c r="AQ66"/>
  <c r="AT66" s="1"/>
  <c r="AQ50"/>
  <c r="AT50" s="1"/>
  <c r="AQ78"/>
  <c r="AT78" s="1"/>
  <c r="AP48"/>
  <c r="AS48" s="1"/>
  <c r="AQ127"/>
  <c r="AT127" s="1"/>
  <c r="AR103"/>
  <c r="AU103" s="1"/>
  <c r="AR94"/>
  <c r="AU94" s="1"/>
  <c r="AR84"/>
  <c r="AU84" s="1"/>
  <c r="AQ68"/>
  <c r="AT68" s="1"/>
  <c r="AQ60"/>
  <c r="AT60" s="1"/>
  <c r="AQ52"/>
  <c r="AT52" s="1"/>
  <c r="AP7"/>
  <c r="AS7" s="1"/>
  <c r="AP39"/>
  <c r="AS39" s="1"/>
  <c r="AR66"/>
  <c r="AU66" s="1"/>
  <c r="AR50"/>
  <c r="AU50" s="1"/>
  <c r="AP36"/>
  <c r="AS36" s="1"/>
  <c r="AP27"/>
  <c r="AS27" s="1"/>
  <c r="AQ8"/>
  <c r="AT8" s="1"/>
</calcChain>
</file>

<file path=xl/sharedStrings.xml><?xml version="1.0" encoding="utf-8"?>
<sst xmlns="http://schemas.openxmlformats.org/spreadsheetml/2006/main" count="1398" uniqueCount="486">
  <si>
    <t>Σάββατο 12 Φεβρουαρίου 2011</t>
  </si>
  <si>
    <t>HP</t>
  </si>
  <si>
    <t>HG</t>
  </si>
  <si>
    <t>AP</t>
  </si>
  <si>
    <t>AG</t>
  </si>
  <si>
    <t>HPR</t>
  </si>
  <si>
    <t>AGR</t>
  </si>
  <si>
    <t>Άσσος</t>
  </si>
  <si>
    <t>Ισοπαλία</t>
  </si>
  <si>
    <t>Διπλό</t>
  </si>
  <si>
    <t>ΓΕ2</t>
  </si>
  <si>
    <t>1,75</t>
  </si>
  <si>
    <t>ΑΑΧΕΝ</t>
  </si>
  <si>
    <t>3,35</t>
  </si>
  <si>
    <t>ΦΣΒ ΦΡΑΝΚΦΟΥΡΤΗΣ</t>
  </si>
  <si>
    <t>3,50</t>
  </si>
  <si>
    <t>1,15</t>
  </si>
  <si>
    <t>1,17</t>
  </si>
  <si>
    <t>1,71</t>
  </si>
  <si>
    <t>-</t>
  </si>
  <si>
    <t>1,95</t>
  </si>
  <si>
    <t>ΓΚΡΟΪΤΕΡ ΦΙΡΤ</t>
  </si>
  <si>
    <t>3,30</t>
  </si>
  <si>
    <t>ΚΟΤΜΠΟΥΣ</t>
  </si>
  <si>
    <t>3,00</t>
  </si>
  <si>
    <t>1,23</t>
  </si>
  <si>
    <t>1,18</t>
  </si>
  <si>
    <t>1,57</t>
  </si>
  <si>
    <t>ΤΟΥ</t>
  </si>
  <si>
    <t>ΜΠΟΥΚΑΣΠΟΡ</t>
  </si>
  <si>
    <t>3,20</t>
  </si>
  <si>
    <t>ΚΟΝΙΑΣΠΟΡ</t>
  </si>
  <si>
    <t>1,21</t>
  </si>
  <si>
    <t>1,55</t>
  </si>
  <si>
    <t>ΑΓΠ</t>
  </si>
  <si>
    <t>1,65</t>
  </si>
  <si>
    <t>ΜΑΝΤΣΕΣΤΕΡ Γ.</t>
  </si>
  <si>
    <t>ΜΑΝΤΣΕΣΤΕΡ ΣΙΤΙ</t>
  </si>
  <si>
    <t>4,40</t>
  </si>
  <si>
    <t>1,20</t>
  </si>
  <si>
    <t>1,89</t>
  </si>
  <si>
    <t>ΕΒΕ</t>
  </si>
  <si>
    <t>ΑΓΡΟΤΙΚΟΣ ΑΣΤΕΡΑΣ</t>
  </si>
  <si>
    <t>ΒΕΡΟΙΑ</t>
  </si>
  <si>
    <t>3,55</t>
  </si>
  <si>
    <t>1,11</t>
  </si>
  <si>
    <t>1,63</t>
  </si>
  <si>
    <t>1,50</t>
  </si>
  <si>
    <t>ΤΡΙΚΑΛΑ</t>
  </si>
  <si>
    <t>ΕΘΝΙΚΟΣ ΑΣΤΕΡΑΣ</t>
  </si>
  <si>
    <t>4,75</t>
  </si>
  <si>
    <t>1,14</t>
  </si>
  <si>
    <t>1,91</t>
  </si>
  <si>
    <t>ΓΑ2</t>
  </si>
  <si>
    <t>2,55</t>
  </si>
  <si>
    <t>ΒΑΝ</t>
  </si>
  <si>
    <t>2,80</t>
  </si>
  <si>
    <t>ΝΑΝΤ</t>
  </si>
  <si>
    <t>2,45</t>
  </si>
  <si>
    <t>1,33</t>
  </si>
  <si>
    <t>1,25</t>
  </si>
  <si>
    <t>1,31</t>
  </si>
  <si>
    <t>ΕΒΙΑΝ</t>
  </si>
  <si>
    <t>3,10</t>
  </si>
  <si>
    <t>ΣΑΤΟΡΟΥ</t>
  </si>
  <si>
    <t>4,50</t>
  </si>
  <si>
    <t>1,84</t>
  </si>
  <si>
    <t>2,15</t>
  </si>
  <si>
    <t>ΙΣΤΡ</t>
  </si>
  <si>
    <t>ΜΠΟΥΛΟΝ</t>
  </si>
  <si>
    <t>1,22</t>
  </si>
  <si>
    <t>1,45</t>
  </si>
  <si>
    <t>2,05</t>
  </si>
  <si>
    <t>ΛΑΒΑΛ</t>
  </si>
  <si>
    <t>ΤΟΥΡ</t>
  </si>
  <si>
    <t>3,25</t>
  </si>
  <si>
    <t>1,26</t>
  </si>
  <si>
    <t>ΛΕ ΜΑΝ</t>
  </si>
  <si>
    <t>3,45</t>
  </si>
  <si>
    <t>ΓΚΡΕΝΟΜΠΛ</t>
  </si>
  <si>
    <t>5,75</t>
  </si>
  <si>
    <t>1,16</t>
  </si>
  <si>
    <t>2,16</t>
  </si>
  <si>
    <t>2,10</t>
  </si>
  <si>
    <t>ΝΙΜ</t>
  </si>
  <si>
    <t>ΝΤΙΖΟΝ</t>
  </si>
  <si>
    <t>1,47</t>
  </si>
  <si>
    <t>1,70</t>
  </si>
  <si>
    <t>ΣΕΝΤΑΝ</t>
  </si>
  <si>
    <t>ΑΝΖΕ</t>
  </si>
  <si>
    <t>4,15</t>
  </si>
  <si>
    <t>1,77</t>
  </si>
  <si>
    <t>1,85</t>
  </si>
  <si>
    <t>ΤΡΟΥΑ</t>
  </si>
  <si>
    <t>2,90</t>
  </si>
  <si>
    <t>ΡΕΜΣ</t>
  </si>
  <si>
    <t>3,75</t>
  </si>
  <si>
    <t>1,13</t>
  </si>
  <si>
    <t>1,24</t>
  </si>
  <si>
    <t>1,64</t>
  </si>
  <si>
    <t>1,90</t>
  </si>
  <si>
    <t>ΧΑΒΡΗ</t>
  </si>
  <si>
    <t>ΚΛΕΡΜΟΝ</t>
  </si>
  <si>
    <t>1,59</t>
  </si>
  <si>
    <t>ΙΤ2</t>
  </si>
  <si>
    <t>2,20</t>
  </si>
  <si>
    <t>ΒΙΤΣΕΝΤΖΑ</t>
  </si>
  <si>
    <t>2,70</t>
  </si>
  <si>
    <t>ΣΑΣΣΟΥΟΛΟ</t>
  </si>
  <si>
    <t>1,27</t>
  </si>
  <si>
    <t>1,42</t>
  </si>
  <si>
    <t>ΕΜΠΟΛΙ</t>
  </si>
  <si>
    <t>2,95</t>
  </si>
  <si>
    <t>ΑΣΚΟΛΙ</t>
  </si>
  <si>
    <t>4,35</t>
  </si>
  <si>
    <t>1,76</t>
  </si>
  <si>
    <t>ΚΡΟΤΟΝΕ</t>
  </si>
  <si>
    <t>ΑΛΜΠΙΝΟΛΕΦΕ</t>
  </si>
  <si>
    <t>2,35</t>
  </si>
  <si>
    <t>ΜΟΝΤΕΝΑ</t>
  </si>
  <si>
    <t>2,75</t>
  </si>
  <si>
    <t>ΡΕΤΖΙΝΑ</t>
  </si>
  <si>
    <t>1,38</t>
  </si>
  <si>
    <t>ΠΑΝΤΟΒΑ</t>
  </si>
  <si>
    <t>3,40</t>
  </si>
  <si>
    <t>ΤΡΙΕΣΤΙΝΑ</t>
  </si>
  <si>
    <t>5,25</t>
  </si>
  <si>
    <t>2,06</t>
  </si>
  <si>
    <t>ΠΕΣΚΑΡΑ</t>
  </si>
  <si>
    <t>2,85</t>
  </si>
  <si>
    <t>ΒΑΡΕΖΕ</t>
  </si>
  <si>
    <t>1,32</t>
  </si>
  <si>
    <t>1,35</t>
  </si>
  <si>
    <t>ΠΙΑΤΣΕΝΤΖΑ</t>
  </si>
  <si>
    <t>ΓΚΡΟΣΕΤΟ</t>
  </si>
  <si>
    <t>ΠΟΡΤΟΓΚΡΟΥΑΡΟ</t>
  </si>
  <si>
    <t>ΛΙΒΟΡΝΟ</t>
  </si>
  <si>
    <t>ΦΡΟΖΙΝΟΝΕ</t>
  </si>
  <si>
    <t>ΤΣΙΤΑΝΤΕΛΑ</t>
  </si>
  <si>
    <t>3,85</t>
  </si>
  <si>
    <t>ΣΙΒΑΣΠΟΡ</t>
  </si>
  <si>
    <t>ΤΡΑΜΠΖΟΝΣΠΟΡ</t>
  </si>
  <si>
    <t>1,12</t>
  </si>
  <si>
    <t>ΓΕ1</t>
  </si>
  <si>
    <t>ΑΪΝΤΡΑΧΤ ΦΡΑΝΚΦ.</t>
  </si>
  <si>
    <t>ΛΕΒΕΡΚΟΥΖΕΝ</t>
  </si>
  <si>
    <t>1,66</t>
  </si>
  <si>
    <t>ΒΟΛΦΣΜΠΟΥΡΓΚ</t>
  </si>
  <si>
    <t>ΑΜΒΟΥΡΓΟ</t>
  </si>
  <si>
    <t>1,44</t>
  </si>
  <si>
    <t>1,30</t>
  </si>
  <si>
    <t>ΜΠΑΓΕΡΝ</t>
  </si>
  <si>
    <t>4,10</t>
  </si>
  <si>
    <t>ΧΟΦΕΝΧΑΪΜ</t>
  </si>
  <si>
    <t>7,50</t>
  </si>
  <si>
    <t>2,65</t>
  </si>
  <si>
    <t>ΣΑΛΚΕ</t>
  </si>
  <si>
    <t>3,60</t>
  </si>
  <si>
    <t>ΦΡΑΪΜΠΟΥΡΓΚ</t>
  </si>
  <si>
    <t>1,97</t>
  </si>
  <si>
    <t>ΣΑΝ ΠΑΟΥΛΙ</t>
  </si>
  <si>
    <t>ΓΚΛΑΝΤΜΠΑΧ</t>
  </si>
  <si>
    <t>ΣΤΟΥΤΓΑΡΔΗ</t>
  </si>
  <si>
    <t>ΝΥΡΕΜΒΕΡΓΗ</t>
  </si>
  <si>
    <t>4,00</t>
  </si>
  <si>
    <t>1,82</t>
  </si>
  <si>
    <t>ΑΡΣΕΝΑΛ</t>
  </si>
  <si>
    <t>5,00</t>
  </si>
  <si>
    <t>ΓΟΥΛΒΣ</t>
  </si>
  <si>
    <t>12,00</t>
  </si>
  <si>
    <t>3,53</t>
  </si>
  <si>
    <t>ΓΟΥΕΣΤ ΜΠΡΟΜ</t>
  </si>
  <si>
    <t>ΓΟΥΕΣΤ ΧΑΜ</t>
  </si>
  <si>
    <t>1,19</t>
  </si>
  <si>
    <t>1,61</t>
  </si>
  <si>
    <t>ΛΙΒΕΡΠΟΥΛ</t>
  </si>
  <si>
    <t>ΓΟΥΙΓΚΑΝ</t>
  </si>
  <si>
    <t>8,30</t>
  </si>
  <si>
    <t>ΜΠΕΡΜΙΓΧΑΜ</t>
  </si>
  <si>
    <t>ΣΤΟΟΥΚ</t>
  </si>
  <si>
    <t>1,29</t>
  </si>
  <si>
    <t>1,46</t>
  </si>
  <si>
    <t>2,00</t>
  </si>
  <si>
    <t>ΜΠΛΑΚΜΠΕΡΝ</t>
  </si>
  <si>
    <t>ΝΙΟΥΚΑΣΤΛ</t>
  </si>
  <si>
    <t>1,53</t>
  </si>
  <si>
    <t>ΜΠΛΑΚΠΟΥΛ</t>
  </si>
  <si>
    <t>ΑΣΤΟΝ ΒΙΛΑ</t>
  </si>
  <si>
    <t>ΑΓΤ</t>
  </si>
  <si>
    <t>ΓΟΥΟΤΦΟΡΝΤ</t>
  </si>
  <si>
    <t>ΜΠΕΡΝΛΙ</t>
  </si>
  <si>
    <t>1,28</t>
  </si>
  <si>
    <t>ΚΑΡΝΤΙΦ</t>
  </si>
  <si>
    <t>ΣΚΑΝΘΟΡΠ</t>
  </si>
  <si>
    <t>2,81</t>
  </si>
  <si>
    <t>ΚΟΒΕΝΤΡΙ</t>
  </si>
  <si>
    <t>ΚΡΙΣΤΑΛ ΠΑΛΑΣ</t>
  </si>
  <si>
    <t>ΜΙΝΤΛΕΣΜΠΡΟ</t>
  </si>
  <si>
    <t>ΣΟΥΟΝΣΙ</t>
  </si>
  <si>
    <t>1,39</t>
  </si>
  <si>
    <t>2,25</t>
  </si>
  <si>
    <t>ΜΠΑΡΝΣΛΕΪ</t>
  </si>
  <si>
    <t>ΙΠΣΟΥΙΤΣ</t>
  </si>
  <si>
    <t>2,50</t>
  </si>
  <si>
    <t>1,41</t>
  </si>
  <si>
    <t>ΜΠΡΙΣΤΟΛ ΣΙΤΙ</t>
  </si>
  <si>
    <t>ΛΙΝΤΣ</t>
  </si>
  <si>
    <t>ΝΟΡΓΟΥΙΤΣ</t>
  </si>
  <si>
    <t>ΡΕΝΤΙΝΓΚ</t>
  </si>
  <si>
    <t>1,48</t>
  </si>
  <si>
    <t>ΝΤΟΝΚΑΣΤΕΡ</t>
  </si>
  <si>
    <t>ΠΟΡΤΣΜΟΥΘ</t>
  </si>
  <si>
    <t>ΣΕΦΙΛΝΤ ΓΙΟΥΝ.</t>
  </si>
  <si>
    <t>ΜΙΛΓΟΥΟΛ</t>
  </si>
  <si>
    <t>1,43</t>
  </si>
  <si>
    <t>ΧΑΛ</t>
  </si>
  <si>
    <t>ΠΡΕΣΤΟΝ</t>
  </si>
  <si>
    <t>ΑΓ1</t>
  </si>
  <si>
    <t>ΓΟΥΟΛΣΟΛ</t>
  </si>
  <si>
    <t>ΜΠΟΡΝΜΟΥΘ</t>
  </si>
  <si>
    <t>ΚΟΛΤΣΕΣΤΕΡ</t>
  </si>
  <si>
    <t>ΣΟΥΙΝΤΟΝ</t>
  </si>
  <si>
    <t>ΛΕΪΤΟΝ ΟΡΙΕΝΤ</t>
  </si>
  <si>
    <t>ΜΠΡΙΣΤΟΛ ΡΟΒΕΡΣ</t>
  </si>
  <si>
    <t>ΜΙΛΤΟΝ ΚΕΪΝΣ ΝΤΟΝΣ</t>
  </si>
  <si>
    <t>ΜΠΡΕΝΤΦΟΡΝΤ</t>
  </si>
  <si>
    <t>1,60</t>
  </si>
  <si>
    <t>ΜΠΡΑΪΤΟΝ</t>
  </si>
  <si>
    <t>ΧΑΡΤΛΠΟΥΛ</t>
  </si>
  <si>
    <t>5,50</t>
  </si>
  <si>
    <t>2,18</t>
  </si>
  <si>
    <t>ΝΟΤΣ ΚΑΟΥΝΤΙ</t>
  </si>
  <si>
    <t>ΕΞΕΤΕΡ</t>
  </si>
  <si>
    <t>ΝΤΑΓΚΕΝΑΜ &amp; ΡΕΝΤ</t>
  </si>
  <si>
    <t>ΓΕΟΒΙΛ</t>
  </si>
  <si>
    <t>ΠΛΙΜΟΥΘ</t>
  </si>
  <si>
    <t>ΤΡΑΝΜΙΡ</t>
  </si>
  <si>
    <t>2,60</t>
  </si>
  <si>
    <t>2,30</t>
  </si>
  <si>
    <t>ΡΟΤΣΝΤΕΪΛ</t>
  </si>
  <si>
    <t>ΣΕΦΙΛΝΤ ΓΟΥΕΝ.</t>
  </si>
  <si>
    <t>1,34</t>
  </si>
  <si>
    <t>ΣΑΟΥΘΑΜΠΤΟΝ</t>
  </si>
  <si>
    <t>ΚΑΡΛΑΪΛ</t>
  </si>
  <si>
    <t>6,00</t>
  </si>
  <si>
    <t>2,40</t>
  </si>
  <si>
    <t>ΤΣΑΡΛΤΟΝ</t>
  </si>
  <si>
    <t>ΠΙΤΕΡΜΠΟΡΟ</t>
  </si>
  <si>
    <t>ΧΑΝΤΕΡΣΦΙΛΝΤ</t>
  </si>
  <si>
    <t>ΟΛΝΤΑΜ</t>
  </si>
  <si>
    <t>ΑΓ2</t>
  </si>
  <si>
    <t>ΑΚΡΙΝΓΚΤΟΝ</t>
  </si>
  <si>
    <t>ΣΑΟΥΘΕΝΤ</t>
  </si>
  <si>
    <t>ΚΡΟΥ</t>
  </si>
  <si>
    <t>ΤΖΙΛΙΓΧΑΜ</t>
  </si>
  <si>
    <t>ΛΙΝΚΟΛΝ</t>
  </si>
  <si>
    <t>ΜΟΡΚΑΜ</t>
  </si>
  <si>
    <t>ΜΠΑΡΝΕΤ</t>
  </si>
  <si>
    <t>ΤΟΡΚΙ</t>
  </si>
  <si>
    <t>ΜΠΡΑΝΤΦΟΡΝΤ</t>
  </si>
  <si>
    <t>ΓΟΥΙΚΟΜ</t>
  </si>
  <si>
    <t>ΟΛΝΤΕΡΣΟΤ</t>
  </si>
  <si>
    <t>ΜΑΚΛΣΦΙΛΝΤ</t>
  </si>
  <si>
    <t>3,65</t>
  </si>
  <si>
    <t>1,72</t>
  </si>
  <si>
    <t>ΟΞΦΟΡΝΤ</t>
  </si>
  <si>
    <t>ΡΟΔΕΡΑΜ</t>
  </si>
  <si>
    <t>ΠΟΡΤ ΒΕΪΛ</t>
  </si>
  <si>
    <t>ΝΟΡΘΑΜΠΤΟΝ</t>
  </si>
  <si>
    <t>ΣΡΙΟΥΣΜΠΕΡΙ</t>
  </si>
  <si>
    <t>ΣΤΙΒΕΝΕΪΤΖ</t>
  </si>
  <si>
    <t>ΣΤΟΚΠΟΡΤ</t>
  </si>
  <si>
    <t>ΜΠΕΡΙ</t>
  </si>
  <si>
    <t>ΤΣΕΛΤΕΝΑΜ</t>
  </si>
  <si>
    <t>ΧΕΡΕΦΟΡΝΤ</t>
  </si>
  <si>
    <t>3,15</t>
  </si>
  <si>
    <t>ΑΦΚ</t>
  </si>
  <si>
    <t>ΓΚΡΙΜΣΜΠΙ</t>
  </si>
  <si>
    <t>ΚΕΜΠΡΙΤΖ</t>
  </si>
  <si>
    <t>2,14</t>
  </si>
  <si>
    <t>ΓΟΥΙΜΠΛΕΝΤΟΝ</t>
  </si>
  <si>
    <t>ΓΙΟΡΚ</t>
  </si>
  <si>
    <t>ΚΕΤΕΡΙΝΓΚ</t>
  </si>
  <si>
    <t>ΜΠΑΡΟΟΥ</t>
  </si>
  <si>
    <t>ΚΙΝΤΕΡΜΙΝΣΤΕΡ</t>
  </si>
  <si>
    <t>ΟΛΤΡΙΝΧΑΜ</t>
  </si>
  <si>
    <t>ΚΡΟΟΥΛΙ</t>
  </si>
  <si>
    <t>ΡΕΞΑΜ</t>
  </si>
  <si>
    <t>ΛΟΥΤΟΝ</t>
  </si>
  <si>
    <t>ΦΛΙΤΓΟΥΝΤ ΤΑΟΥΝ</t>
  </si>
  <si>
    <t>1,80</t>
  </si>
  <si>
    <t>ΜΠΑΘ ΣΙΤΙ</t>
  </si>
  <si>
    <t>ΤΑΜΓΟΥΟΡΘ</t>
  </si>
  <si>
    <t>ΝΤΑΡΛΙΝΓΚΤΟΝ</t>
  </si>
  <si>
    <t>ΙΣΤΜΠΟΥΡΝ ΜΠΟΡΟ</t>
  </si>
  <si>
    <t>6,50</t>
  </si>
  <si>
    <t>2,42</t>
  </si>
  <si>
    <t>ΡΑΣΝΤΕΝ &amp; ΝΤΑΪΑΜ.</t>
  </si>
  <si>
    <t>ΓΚΕΪΤΣΧΕΝΤ</t>
  </si>
  <si>
    <t>1,81</t>
  </si>
  <si>
    <t>ΣΑΟΥΘΠΟΡΤ</t>
  </si>
  <si>
    <t>ΦΟΡΕΣΤ ΓΚΡΙΝ</t>
  </si>
  <si>
    <t>ΧΙΣΤΟΝ</t>
  </si>
  <si>
    <t>ΧΕΪΣ &amp; ΓΙΝΤΙΝΓΚ</t>
  </si>
  <si>
    <t>1,56</t>
  </si>
  <si>
    <t>ΑΥ1</t>
  </si>
  <si>
    <t>ΑΟΥΣΤΡΙΑ ΒΙΕΝΝΗΣ</t>
  </si>
  <si>
    <t>ΡΙΝΤ</t>
  </si>
  <si>
    <t>4,25</t>
  </si>
  <si>
    <t>ΙΣ2</t>
  </si>
  <si>
    <t>ΜΠΑΡΤΣΕΛΟΝΑ Β</t>
  </si>
  <si>
    <t>ΚΑΡΤΑΓΕΝΑ</t>
  </si>
  <si>
    <t>ΣΚΠ</t>
  </si>
  <si>
    <t>ΡΕΪΝΤΖΕΡΣ</t>
  </si>
  <si>
    <t>ΜΑΔΕΡΓΟΥΕΛ</t>
  </si>
  <si>
    <t>11,50</t>
  </si>
  <si>
    <t>3,48</t>
  </si>
  <si>
    <t>ΣΕΝΤ ΜΙΡΕΝ</t>
  </si>
  <si>
    <t>ΙΝΒΕΡΝΕΣ</t>
  </si>
  <si>
    <t>1,37</t>
  </si>
  <si>
    <t>ΣΕΝΤ ΤΖΟΝΣΤΟΝ</t>
  </si>
  <si>
    <t>ΑΜΠΕΡΝΤΙΝ</t>
  </si>
  <si>
    <t>ΧΑΜΙΛΤΟΝ</t>
  </si>
  <si>
    <t>ΧΑΡΤΣ</t>
  </si>
  <si>
    <t>ΧΙΜΠΕΡΝΙΑΝ</t>
  </si>
  <si>
    <t>ΚΙΛΜΑΡΝΟΚ</t>
  </si>
  <si>
    <t>ΣΚ1</t>
  </si>
  <si>
    <t>ΚΑΟΥΝΤΕΝΜΠΙΘ</t>
  </si>
  <si>
    <t>ΝΤΑΝΦΕΡΜΛΙΝ</t>
  </si>
  <si>
    <t>ΚΟΥΙΝ ΟΦ ΣΑΟΥΘ</t>
  </si>
  <si>
    <t>ΠΑΡΤΙΚ ΘΙΣΤΛ</t>
  </si>
  <si>
    <t>ΝΤΑΝΤΙ</t>
  </si>
  <si>
    <t>ΡΕΪΘ ΡΟΒΕΡΣ</t>
  </si>
  <si>
    <t>ΡΟΣ ΚΑΟΥΝΤΙ</t>
  </si>
  <si>
    <t>ΣΤΕΡΛΙΝΓΚ ΑΛΜΠΙΟΝ</t>
  </si>
  <si>
    <t>ΦΟΛΚΕΡΚ</t>
  </si>
  <si>
    <t>ΜΟΡΤΟΝ</t>
  </si>
  <si>
    <t>ΣΚ2</t>
  </si>
  <si>
    <t>ΑΛΟΑ</t>
  </si>
  <si>
    <t>ΦΟΡΦΑΡ</t>
  </si>
  <si>
    <t>ΕΪΡ</t>
  </si>
  <si>
    <t>ΛΙΒΙΝΓΚΣΤΟΝ</t>
  </si>
  <si>
    <t>1,36</t>
  </si>
  <si>
    <t>ΜΠΡΕΧΙΝ</t>
  </si>
  <si>
    <t>ΠΙΤΕΡΧΕΝΤ</t>
  </si>
  <si>
    <t>ΝΤΑΜΠΑΡΤΟΝ</t>
  </si>
  <si>
    <t>ΕΡΝΤΡΙ ΓΙΟΥΝ.</t>
  </si>
  <si>
    <t>ΣΤΕΝΧΑΟΥΣΜΙΟ-</t>
  </si>
  <si>
    <t>ΙΣΤ ΦΑΪΦ</t>
  </si>
  <si>
    <t>ΥΡ</t>
  </si>
  <si>
    <t>ΣΚ3</t>
  </si>
  <si>
    <t>ΑΛΜΠΙΟΝ ΡΟΒΕΡΣ</t>
  </si>
  <si>
    <t>ΙΣΤ ΣΤΕΡΛΙΝΓΚ</t>
  </si>
  <si>
    <t>ΚΛΑΪΝΤ</t>
  </si>
  <si>
    <t>ΕΛΓΚΙΝ</t>
  </si>
  <si>
    <t>ΚΟΥΙΝΣ ΠΑΡΚ</t>
  </si>
  <si>
    <t>ΑΡΜΠΡΟΟΥΘ</t>
  </si>
  <si>
    <t>1,52</t>
  </si>
  <si>
    <t>ΜΠΕΡΓΟΥΙΚ</t>
  </si>
  <si>
    <t>ΑΝΝΑΝ ΑΘΛΕΤΙΚ</t>
  </si>
  <si>
    <t>ΣΤΡΑΝΡΑΕΡ</t>
  </si>
  <si>
    <t>ΜΟΝΤΡΟΟΥΖ</t>
  </si>
  <si>
    <t>2,04</t>
  </si>
  <si>
    <t>Ι. ΜΠΟΥΓΙΟΥΚΣΕΧΙΡ</t>
  </si>
  <si>
    <t>ΓΚΕΝΤΣΛΕΡΜΠΙ-</t>
  </si>
  <si>
    <t>ΡΛΙΓΚΙ</t>
  </si>
  <si>
    <t>ΕΛΛ</t>
  </si>
  <si>
    <t>ΕΡΓΟΤΕΛΗΣ</t>
  </si>
  <si>
    <t>ΚΑΒΑΛΑ</t>
  </si>
  <si>
    <t>ΠΑΝΙΩΝΙΟΣ</t>
  </si>
  <si>
    <t>ΠΑΟΚ</t>
  </si>
  <si>
    <t>ΕΛΒ</t>
  </si>
  <si>
    <t>ΒΑΣΙΛΕΙΑ</t>
  </si>
  <si>
    <t>ΣΕΝ ΓΚΑΛΕΝ</t>
  </si>
  <si>
    <t>11,00</t>
  </si>
  <si>
    <t>ΣΙΟΝ</t>
  </si>
  <si>
    <t>ΜΠΕΛΙΝΤΣΟΝΑ</t>
  </si>
  <si>
    <t>ΒΕΛ</t>
  </si>
  <si>
    <t>ΜΑΛΙΝ</t>
  </si>
  <si>
    <t>ΒΕΣΤΕΡΛΟ</t>
  </si>
  <si>
    <t>ΙΣ1</t>
  </si>
  <si>
    <t>ΑΤΛΕΤΙΚΟ ΜΑΔΡΙΤΗΣ</t>
  </si>
  <si>
    <t>ΒΑΛΕΝΘΙΑ</t>
  </si>
  <si>
    <t>ΑΛΚΟΡΚΟΝ</t>
  </si>
  <si>
    <t>ΛΑΣ ΠΑΛΜΑΣ</t>
  </si>
  <si>
    <t>ΒΙΓΙΑΡΕΑΛ Β</t>
  </si>
  <si>
    <t>ΠΟΝΦΕΡΑΝΤΙΝΑ</t>
  </si>
  <si>
    <t>ΜΠΕΤΙΣ</t>
  </si>
  <si>
    <t>ΕΛΤΣΕ</t>
  </si>
  <si>
    <t>ΝΟΥΜΑΝΘΙΑ</t>
  </si>
  <si>
    <t>ΧΕΡΕΘ</t>
  </si>
  <si>
    <t>ΟΥΕΛΒΑ</t>
  </si>
  <si>
    <t>ΒΑΓΙΑΔΟΛΙΔ</t>
  </si>
  <si>
    <t>ΟΥΕΣΚΑ</t>
  </si>
  <si>
    <t>ΧΙΡΟΝΑ</t>
  </si>
  <si>
    <t>ΙΤ1</t>
  </si>
  <si>
    <t>ΜΙΛΑΝ</t>
  </si>
  <si>
    <t>ΠΑΡΜΑ</t>
  </si>
  <si>
    <t>8,00</t>
  </si>
  <si>
    <t>2,82</t>
  </si>
  <si>
    <t>ΓΚΑΖΙΑΝΤΕΠΣΠ-</t>
  </si>
  <si>
    <t>ΓΑΛΑΤΑΣΑΡΑΪ</t>
  </si>
  <si>
    <t>ΟΡ</t>
  </si>
  <si>
    <t>ΝΤΕΡΜΠΙ</t>
  </si>
  <si>
    <t>ΛΕΣΤΕΡ</t>
  </si>
  <si>
    <t>ΣΑΝΤΕΡΛΑΝΤ</t>
  </si>
  <si>
    <t>ΤΟΤΕΝΑΜ</t>
  </si>
  <si>
    <t>ΛΙΝΤΣΕΡ</t>
  </si>
  <si>
    <t>ΜΑΤΕΡΣΜΠΟΥΡΓΚ</t>
  </si>
  <si>
    <t>ΝΕΟΥΣΤΑΝΤ</t>
  </si>
  <si>
    <t>ΡΑΠΙΝΤ ΒΙΕΝΝΗΣ</t>
  </si>
  <si>
    <t>ΣΤΟΥΡΜ ΓΚΡΑΤΣ</t>
  </si>
  <si>
    <t>ΚΑΠΦΕΝΜΠΕΡΓΚ</t>
  </si>
  <si>
    <t>6,15</t>
  </si>
  <si>
    <t>ΚΑΪΖΕΡΣΛΑΟΥΤ-</t>
  </si>
  <si>
    <t>ΝΤΟΡΤΜΟΥΝΤ</t>
  </si>
  <si>
    <t>ΕΡΝ</t>
  </si>
  <si>
    <t>ΑΡΗΣ</t>
  </si>
  <si>
    <t>ΟΛΥΜΠΙΑΚΟΣ</t>
  </si>
  <si>
    <t>ΟΛΛ</t>
  </si>
  <si>
    <t>ΝΤΕΝ ΧΑΑΓΚ</t>
  </si>
  <si>
    <t>4,20</t>
  </si>
  <si>
    <t>ΦΕΝΛΟ</t>
  </si>
  <si>
    <t>7,00</t>
  </si>
  <si>
    <t>2,63</t>
  </si>
  <si>
    <t>ΓΑ1</t>
  </si>
  <si>
    <t>ΑΡΛ</t>
  </si>
  <si>
    <t>ΜΟΝΠΕΛΙΕ</t>
  </si>
  <si>
    <t>1,78</t>
  </si>
  <si>
    <t>ΜΟΝΑΚΟ</t>
  </si>
  <si>
    <t>ΛΟΡΙΑΝ</t>
  </si>
  <si>
    <t>1,51</t>
  </si>
  <si>
    <t>ΜΠΟΡΝΤΟ</t>
  </si>
  <si>
    <t>ΚΑΕΝ</t>
  </si>
  <si>
    <t>ΝΑΝΣΙ</t>
  </si>
  <si>
    <t>ΟΣΕΡ</t>
  </si>
  <si>
    <t>1,40</t>
  </si>
  <si>
    <t>ΠΑΡΙ ΣΕΝ ΖΕΡΜΕΝ</t>
  </si>
  <si>
    <t>ΛΑΝΣ</t>
  </si>
  <si>
    <t>6,20</t>
  </si>
  <si>
    <t>2,28</t>
  </si>
  <si>
    <t>ΣΟΣΟ</t>
  </si>
  <si>
    <t>ΜΑΡΣΕΪΓ</t>
  </si>
  <si>
    <t>ΒΙΛΕΜ</t>
  </si>
  <si>
    <t>ΟΥΤΡΕΧΤΗ</t>
  </si>
  <si>
    <t>ΤΒΕΝΤΕ</t>
  </si>
  <si>
    <t>ΦΙΤΕΣΕ</t>
  </si>
  <si>
    <t>10,00</t>
  </si>
  <si>
    <t>ΦΕΓΕΝΟΡΝΤ</t>
  </si>
  <si>
    <t>ΧΕΡΑΚΛΕΣ</t>
  </si>
  <si>
    <t>ΑΝΤΕΡΛΕΧΤ</t>
  </si>
  <si>
    <t>ΣΕΡΚΛ ΜΠΡΙΖ</t>
  </si>
  <si>
    <t>ΚΛΑΜΠ ΜΠΡΙΖ</t>
  </si>
  <si>
    <t>ΖΟΥΛΤΕ ΒΑΡΕΓΚΕΜ</t>
  </si>
  <si>
    <t>5,30</t>
  </si>
  <si>
    <t>ΛΙΡΣ</t>
  </si>
  <si>
    <t>ΓΚΕΡΜΙΝΑΛ</t>
  </si>
  <si>
    <t>ΛΟΚΕΡΕΝ</t>
  </si>
  <si>
    <t>ΣΑΡΛΕΡΟΥΑ</t>
  </si>
  <si>
    <t>2,26</t>
  </si>
  <si>
    <t>ΣΙΝΤ ΤΡΟΥΙΝΤΕΝ</t>
  </si>
  <si>
    <t>ΟΥΠΕΝ</t>
  </si>
  <si>
    <t>1,68</t>
  </si>
  <si>
    <t>ΣΠΟΡΤΙΝΓΚ ΧΙΧΟΝ</t>
  </si>
  <si>
    <t>ΜΠΑΡΤΣΕΛΟΝΑ</t>
  </si>
  <si>
    <t>2,44</t>
  </si>
  <si>
    <t>ΜΑΝΣΦΙΛΝΤ</t>
  </si>
  <si>
    <t>ΝΙΟΥΠΟΡΤ ΚΑΟΥΝΤΙ</t>
  </si>
  <si>
    <t>ΠΟΡ</t>
  </si>
  <si>
    <t>ΝΑΣΙΟΝΑΛ ΜΑΔΕΪΡΑ</t>
  </si>
  <si>
    <t>ΛΕΪΡΙΑ</t>
  </si>
  <si>
    <t>3,70</t>
  </si>
  <si>
    <t>ΡΟΜΑ</t>
  </si>
  <si>
    <t>ΝΑΠΟΛΙ</t>
  </si>
  <si>
    <t>ΑΛΚΜΑΑΡ</t>
  </si>
  <si>
    <t>ΑΪΝΤΧΟΦΕΝ</t>
  </si>
  <si>
    <t>ΑΡΓ</t>
  </si>
  <si>
    <t>ΟΛΙΜΠΟ</t>
  </si>
  <si>
    <t>ΜΠΑΝΦΙΛΝΤ</t>
  </si>
  <si>
    <t>ΣΕΝΤ ΕΤΙΕΝ</t>
  </si>
  <si>
    <t>ΛΥΩΝ</t>
  </si>
  <si>
    <t>ΣΑΝΤΑΝΤΕΡ</t>
  </si>
  <si>
    <t>ΣΕΒΙΛΛΗ</t>
  </si>
  <si>
    <t>ΟΛΑΝΕΝΣΕ</t>
  </si>
  <si>
    <t>ΣΠΟΡΤΙΝΓΚ ΛΙΣ.</t>
  </si>
  <si>
    <t>1,73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</si>
</sst>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%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7"/>
      <color rgb="FFFFFFFF"/>
      <name val="Arial"/>
      <family val="2"/>
      <charset val="161"/>
    </font>
    <font>
      <sz val="7"/>
      <color rgb="FF000000"/>
      <name val="Arial"/>
      <family val="2"/>
      <charset val="161"/>
    </font>
    <font>
      <b/>
      <sz val="7"/>
      <color rgb="FF000000"/>
      <name val="Arial"/>
      <family val="2"/>
      <charset val="161"/>
    </font>
    <font>
      <u/>
      <sz val="11"/>
      <color theme="10"/>
      <name val="Calibri"/>
      <family val="2"/>
      <charset val="161"/>
    </font>
    <font>
      <b/>
      <sz val="7"/>
      <color rgb="FF064ACF"/>
      <name val="Arial"/>
      <family val="2"/>
      <charset val="161"/>
    </font>
    <font>
      <sz val="10"/>
      <name val="Arial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009300"/>
        <bgColor indexed="64"/>
      </patternFill>
    </fill>
    <fill>
      <patternFill patternType="solid">
        <fgColor rgb="FFE9F4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E8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FEA9"/>
        <bgColor indexed="64"/>
      </patternFill>
    </fill>
    <fill>
      <patternFill patternType="solid">
        <fgColor rgb="FFFFFFE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2"/>
    <xf numFmtId="43" fontId="4" fillId="4" borderId="0" xfId="4" applyNumberFormat="1" applyFont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164" fontId="2" fillId="2" borderId="1" xfId="2" applyNumberFormat="1" applyFill="1" applyBorder="1" applyAlignment="1">
      <alignment horizontal="center"/>
    </xf>
    <xf numFmtId="10" fontId="0" fillId="0" borderId="0" xfId="1" applyNumberFormat="1" applyFont="1"/>
    <xf numFmtId="0" fontId="3" fillId="3" borderId="0" xfId="3"/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6" borderId="5" xfId="0" applyFont="1" applyFill="1" applyBorder="1" applyAlignment="1" applyProtection="1">
      <alignment horizontal="center" wrapText="1"/>
      <protection locked="0"/>
    </xf>
    <xf numFmtId="20" fontId="6" fillId="7" borderId="5" xfId="0" applyNumberFormat="1" applyFont="1" applyFill="1" applyBorder="1" applyAlignment="1" applyProtection="1">
      <alignment horizontal="center" wrapText="1"/>
      <protection locked="0"/>
    </xf>
    <xf numFmtId="0" fontId="7" fillId="8" borderId="5" xfId="0" applyFont="1" applyFill="1" applyBorder="1" applyAlignment="1" applyProtection="1">
      <alignment horizontal="center" wrapText="1"/>
      <protection locked="0"/>
    </xf>
    <xf numFmtId="0" fontId="6" fillId="9" borderId="5" xfId="0" applyFont="1" applyFill="1" applyBorder="1" applyAlignment="1" applyProtection="1">
      <alignment horizontal="center" wrapText="1"/>
      <protection locked="0"/>
    </xf>
    <xf numFmtId="0" fontId="6" fillId="10" borderId="5" xfId="0" applyFont="1" applyFill="1" applyBorder="1" applyAlignment="1" applyProtection="1">
      <alignment horizontal="center" wrapText="1"/>
      <protection locked="0"/>
    </xf>
    <xf numFmtId="0" fontId="6" fillId="6" borderId="5" xfId="0" applyFont="1" applyFill="1" applyBorder="1" applyAlignment="1" applyProtection="1">
      <alignment horizontal="left" wrapText="1"/>
      <protection locked="0"/>
    </xf>
    <xf numFmtId="0" fontId="6" fillId="6" borderId="5" xfId="0" applyFont="1" applyFill="1" applyBorder="1" applyAlignment="1" applyProtection="1">
      <alignment horizontal="right" wrapText="1"/>
      <protection locked="0"/>
    </xf>
    <xf numFmtId="0" fontId="6" fillId="11" borderId="5" xfId="0" applyFont="1" applyFill="1" applyBorder="1" applyAlignment="1" applyProtection="1">
      <alignment horizontal="center" wrapText="1"/>
      <protection locked="0"/>
    </xf>
    <xf numFmtId="0" fontId="8" fillId="6" borderId="5" xfId="5" applyFill="1" applyBorder="1" applyAlignment="1" applyProtection="1">
      <alignment horizontal="center" wrapText="1"/>
      <protection locked="0"/>
    </xf>
    <xf numFmtId="0" fontId="9" fillId="8" borderId="5" xfId="0" applyFont="1" applyFill="1" applyBorder="1" applyAlignment="1" applyProtection="1">
      <alignment horizontal="center" wrapText="1"/>
      <protection locked="0"/>
    </xf>
    <xf numFmtId="0" fontId="6" fillId="6" borderId="5" xfId="0" applyFont="1" applyFill="1" applyBorder="1" applyAlignment="1" applyProtection="1">
      <alignment wrapText="1"/>
      <protection locked="0"/>
    </xf>
    <xf numFmtId="0" fontId="6" fillId="6" borderId="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10" fillId="0" borderId="0" xfId="1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164" fontId="2" fillId="0" borderId="0" xfId="2" applyNumberFormat="1" applyProtection="1">
      <protection locked="0"/>
    </xf>
    <xf numFmtId="43" fontId="4" fillId="4" borderId="5" xfId="4" applyNumberFormat="1" applyFont="1" applyBorder="1" applyAlignment="1" applyProtection="1">
      <alignment horizontal="center" wrapText="1"/>
      <protection locked="0"/>
    </xf>
    <xf numFmtId="0" fontId="6" fillId="7" borderId="5" xfId="0" applyFont="1" applyFill="1" applyBorder="1" applyAlignment="1" applyProtection="1">
      <alignment horizontal="center" wrapText="1"/>
      <protection locked="0"/>
    </xf>
    <xf numFmtId="0" fontId="8" fillId="8" borderId="5" xfId="5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center" wrapText="1"/>
      <protection locked="0"/>
    </xf>
    <xf numFmtId="0" fontId="6" fillId="7" borderId="6" xfId="0" applyFont="1" applyFill="1" applyBorder="1" applyAlignment="1" applyProtection="1">
      <alignment horizontal="center" wrapText="1"/>
      <protection locked="0"/>
    </xf>
    <xf numFmtId="0" fontId="7" fillId="8" borderId="6" xfId="0" applyFont="1" applyFill="1" applyBorder="1" applyAlignment="1" applyProtection="1">
      <alignment horizontal="center" wrapText="1"/>
      <protection locked="0"/>
    </xf>
    <xf numFmtId="0" fontId="6" fillId="9" borderId="6" xfId="0" applyFont="1" applyFill="1" applyBorder="1" applyAlignment="1" applyProtection="1">
      <alignment horizontal="center" wrapText="1"/>
      <protection locked="0"/>
    </xf>
    <xf numFmtId="0" fontId="6" fillId="10" borderId="6" xfId="0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left" wrapText="1"/>
      <protection locked="0"/>
    </xf>
    <xf numFmtId="0" fontId="6" fillId="6" borderId="6" xfId="0" applyFont="1" applyFill="1" applyBorder="1" applyAlignment="1" applyProtection="1">
      <alignment horizontal="right" wrapText="1"/>
      <protection locked="0"/>
    </xf>
    <xf numFmtId="0" fontId="6" fillId="11" borderId="6" xfId="0" applyFont="1" applyFill="1" applyBorder="1" applyAlignment="1" applyProtection="1">
      <alignment horizontal="center" wrapText="1"/>
      <protection locked="0"/>
    </xf>
    <xf numFmtId="0" fontId="8" fillId="6" borderId="6" xfId="5" applyFill="1" applyBorder="1" applyAlignment="1" applyProtection="1">
      <alignment horizontal="center" wrapText="1"/>
      <protection locked="0"/>
    </xf>
    <xf numFmtId="0" fontId="9" fillId="8" borderId="6" xfId="0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wrapText="1"/>
      <protection locked="0"/>
    </xf>
    <xf numFmtId="0" fontId="6" fillId="6" borderId="7" xfId="0" applyFont="1" applyFill="1" applyBorder="1" applyAlignment="1" applyProtection="1">
      <alignment horizontal="center" wrapText="1"/>
      <protection locked="0"/>
    </xf>
    <xf numFmtId="0" fontId="6" fillId="7" borderId="7" xfId="0" applyFont="1" applyFill="1" applyBorder="1" applyAlignment="1" applyProtection="1">
      <alignment horizontal="center" wrapText="1"/>
      <protection locked="0"/>
    </xf>
    <xf numFmtId="0" fontId="7" fillId="8" borderId="7" xfId="0" applyFont="1" applyFill="1" applyBorder="1" applyAlignment="1" applyProtection="1">
      <alignment horizontal="center" wrapText="1"/>
      <protection locked="0"/>
    </xf>
    <xf numFmtId="0" fontId="6" fillId="9" borderId="7" xfId="0" applyFont="1" applyFill="1" applyBorder="1" applyAlignment="1" applyProtection="1">
      <alignment horizontal="center" wrapText="1"/>
      <protection locked="0"/>
    </xf>
    <xf numFmtId="0" fontId="6" fillId="10" borderId="7" xfId="0" applyFont="1" applyFill="1" applyBorder="1" applyAlignment="1" applyProtection="1">
      <alignment horizontal="center" wrapText="1"/>
      <protection locked="0"/>
    </xf>
    <xf numFmtId="0" fontId="6" fillId="6" borderId="7" xfId="0" applyFont="1" applyFill="1" applyBorder="1" applyAlignment="1" applyProtection="1">
      <alignment horizontal="left" wrapText="1"/>
      <protection locked="0"/>
    </xf>
    <xf numFmtId="0" fontId="6" fillId="6" borderId="7" xfId="0" applyFont="1" applyFill="1" applyBorder="1" applyAlignment="1" applyProtection="1">
      <alignment horizontal="right" wrapText="1"/>
      <protection locked="0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8" fillId="6" borderId="7" xfId="5" applyFill="1" applyBorder="1" applyAlignment="1" applyProtection="1">
      <alignment horizontal="center" wrapText="1"/>
      <protection locked="0"/>
    </xf>
    <xf numFmtId="0" fontId="9" fillId="8" borderId="7" xfId="0" applyFont="1" applyFill="1" applyBorder="1" applyAlignment="1" applyProtection="1">
      <alignment horizontal="center" wrapText="1"/>
      <protection locked="0"/>
    </xf>
    <xf numFmtId="0" fontId="6" fillId="6" borderId="7" xfId="0" applyFont="1" applyFill="1" applyBorder="1" applyAlignment="1" applyProtection="1">
      <alignment wrapText="1"/>
      <protection locked="0"/>
    </xf>
    <xf numFmtId="20" fontId="6" fillId="7" borderId="6" xfId="0" applyNumberFormat="1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left" wrapText="1"/>
      <protection locked="0"/>
    </xf>
    <xf numFmtId="0" fontId="6" fillId="6" borderId="6" xfId="0" applyFont="1" applyFill="1" applyBorder="1" applyAlignment="1" applyProtection="1">
      <alignment horizontal="right" wrapText="1"/>
      <protection locked="0"/>
    </xf>
    <xf numFmtId="20" fontId="6" fillId="7" borderId="7" xfId="0" applyNumberFormat="1" applyFont="1" applyFill="1" applyBorder="1" applyAlignment="1" applyProtection="1">
      <alignment horizontal="center" wrapText="1"/>
      <protection locked="0"/>
    </xf>
    <xf numFmtId="0" fontId="6" fillId="6" borderId="7" xfId="0" applyFont="1" applyFill="1" applyBorder="1" applyAlignment="1" applyProtection="1">
      <alignment horizontal="left" wrapText="1"/>
      <protection locked="0"/>
    </xf>
    <xf numFmtId="0" fontId="6" fillId="6" borderId="7" xfId="0" applyFont="1" applyFill="1" applyBorder="1" applyAlignment="1" applyProtection="1">
      <alignment horizontal="right" wrapText="1"/>
      <protection locked="0"/>
    </xf>
  </cellXfs>
  <cellStyles count="6">
    <cellStyle name="Accent2" xfId="3" builtinId="33"/>
    <cellStyle name="Accent6" xfId="4" builtinId="49"/>
    <cellStyle name="Explanatory Text" xfId="2" builtinId="53"/>
    <cellStyle name="Hyperlink" xfId="5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hyperlink" Target="http://www.stoiximaonline.com/" TargetMode="External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161925</xdr:colOff>
      <xdr:row>2</xdr:row>
      <xdr:rowOff>161925</xdr:rowOff>
    </xdr:to>
    <xdr:pic>
      <xdr:nvPicPr>
        <xdr:cNvPr id="2" name="Picture 1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180975</xdr:colOff>
      <xdr:row>2</xdr:row>
      <xdr:rowOff>152400</xdr:rowOff>
    </xdr:to>
    <xdr:pic>
      <xdr:nvPicPr>
        <xdr:cNvPr id="3" name="Picture 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161925</xdr:colOff>
      <xdr:row>3</xdr:row>
      <xdr:rowOff>161925</xdr:rowOff>
    </xdr:to>
    <xdr:pic>
      <xdr:nvPicPr>
        <xdr:cNvPr id="4" name="Picture 3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180975</xdr:colOff>
      <xdr:row>3</xdr:row>
      <xdr:rowOff>152400</xdr:rowOff>
    </xdr:to>
    <xdr:pic>
      <xdr:nvPicPr>
        <xdr:cNvPr id="5" name="Picture 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285750</xdr:colOff>
      <xdr:row>3</xdr:row>
      <xdr:rowOff>114300</xdr:rowOff>
    </xdr:to>
    <xdr:pic>
      <xdr:nvPicPr>
        <xdr:cNvPr id="6" name="Picture 5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409575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161925</xdr:colOff>
      <xdr:row>4</xdr:row>
      <xdr:rowOff>161925</xdr:rowOff>
    </xdr:to>
    <xdr:pic>
      <xdr:nvPicPr>
        <xdr:cNvPr id="7" name="Picture 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180975</xdr:colOff>
      <xdr:row>4</xdr:row>
      <xdr:rowOff>152400</xdr:rowOff>
    </xdr:to>
    <xdr:pic>
      <xdr:nvPicPr>
        <xdr:cNvPr id="8" name="Picture 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161925</xdr:colOff>
      <xdr:row>5</xdr:row>
      <xdr:rowOff>161925</xdr:rowOff>
    </xdr:to>
    <xdr:pic>
      <xdr:nvPicPr>
        <xdr:cNvPr id="9" name="Picture 8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180975</xdr:colOff>
      <xdr:row>5</xdr:row>
      <xdr:rowOff>152400</xdr:rowOff>
    </xdr:to>
    <xdr:pic>
      <xdr:nvPicPr>
        <xdr:cNvPr id="10" name="Picture 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285750</xdr:colOff>
      <xdr:row>5</xdr:row>
      <xdr:rowOff>171450</xdr:rowOff>
    </xdr:to>
    <xdr:pic>
      <xdr:nvPicPr>
        <xdr:cNvPr id="11" name="Picture 10" descr="http://www.pamestihima.gr/userfiles/nova1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0" y="409575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161925</xdr:colOff>
      <xdr:row>6</xdr:row>
      <xdr:rowOff>161925</xdr:rowOff>
    </xdr:to>
    <xdr:pic>
      <xdr:nvPicPr>
        <xdr:cNvPr id="12" name="Picture 11" descr="+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180975</xdr:colOff>
      <xdr:row>6</xdr:row>
      <xdr:rowOff>152400</xdr:rowOff>
    </xdr:to>
    <xdr:pic>
      <xdr:nvPicPr>
        <xdr:cNvPr id="13" name="Picture 1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285750</xdr:colOff>
      <xdr:row>6</xdr:row>
      <xdr:rowOff>171450</xdr:rowOff>
    </xdr:to>
    <xdr:pic>
      <xdr:nvPicPr>
        <xdr:cNvPr id="14" name="Picture 13" descr="http://www.pamestihima.gr/userfiles/ET3.gi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00500" y="409575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161925</xdr:colOff>
      <xdr:row>7</xdr:row>
      <xdr:rowOff>161925</xdr:rowOff>
    </xdr:to>
    <xdr:pic>
      <xdr:nvPicPr>
        <xdr:cNvPr id="15" name="Picture 14" descr="+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180975</xdr:colOff>
      <xdr:row>7</xdr:row>
      <xdr:rowOff>152400</xdr:rowOff>
    </xdr:to>
    <xdr:pic>
      <xdr:nvPicPr>
        <xdr:cNvPr id="16" name="Picture 1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161925</xdr:colOff>
      <xdr:row>8</xdr:row>
      <xdr:rowOff>161925</xdr:rowOff>
    </xdr:to>
    <xdr:pic>
      <xdr:nvPicPr>
        <xdr:cNvPr id="17" name="Picture 1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180975</xdr:colOff>
      <xdr:row>8</xdr:row>
      <xdr:rowOff>152400</xdr:rowOff>
    </xdr:to>
    <xdr:pic>
      <xdr:nvPicPr>
        <xdr:cNvPr id="18" name="Picture 1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161925</xdr:colOff>
      <xdr:row>9</xdr:row>
      <xdr:rowOff>161925</xdr:rowOff>
    </xdr:to>
    <xdr:pic>
      <xdr:nvPicPr>
        <xdr:cNvPr id="19" name="Picture 18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180975</xdr:colOff>
      <xdr:row>9</xdr:row>
      <xdr:rowOff>152400</xdr:rowOff>
    </xdr:to>
    <xdr:pic>
      <xdr:nvPicPr>
        <xdr:cNvPr id="20" name="Picture 1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161925</xdr:colOff>
      <xdr:row>10</xdr:row>
      <xdr:rowOff>161925</xdr:rowOff>
    </xdr:to>
    <xdr:pic>
      <xdr:nvPicPr>
        <xdr:cNvPr id="21" name="Picture 20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180975</xdr:colOff>
      <xdr:row>10</xdr:row>
      <xdr:rowOff>152400</xdr:rowOff>
    </xdr:to>
    <xdr:pic>
      <xdr:nvPicPr>
        <xdr:cNvPr id="22" name="Picture 2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161925</xdr:colOff>
      <xdr:row>11</xdr:row>
      <xdr:rowOff>161925</xdr:rowOff>
    </xdr:to>
    <xdr:pic>
      <xdr:nvPicPr>
        <xdr:cNvPr id="23" name="Picture 22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180975</xdr:colOff>
      <xdr:row>11</xdr:row>
      <xdr:rowOff>152400</xdr:rowOff>
    </xdr:to>
    <xdr:pic>
      <xdr:nvPicPr>
        <xdr:cNvPr id="24" name="Picture 2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161925</xdr:rowOff>
    </xdr:to>
    <xdr:pic>
      <xdr:nvPicPr>
        <xdr:cNvPr id="25" name="Picture 24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180975</xdr:colOff>
      <xdr:row>12</xdr:row>
      <xdr:rowOff>152400</xdr:rowOff>
    </xdr:to>
    <xdr:pic>
      <xdr:nvPicPr>
        <xdr:cNvPr id="26" name="Picture 2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161925</xdr:colOff>
      <xdr:row>13</xdr:row>
      <xdr:rowOff>161925</xdr:rowOff>
    </xdr:to>
    <xdr:pic>
      <xdr:nvPicPr>
        <xdr:cNvPr id="27" name="Picture 2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180975</xdr:colOff>
      <xdr:row>13</xdr:row>
      <xdr:rowOff>152400</xdr:rowOff>
    </xdr:to>
    <xdr:pic>
      <xdr:nvPicPr>
        <xdr:cNvPr id="28" name="Picture 2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29" name="Picture 28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180975</xdr:colOff>
      <xdr:row>14</xdr:row>
      <xdr:rowOff>152400</xdr:rowOff>
    </xdr:to>
    <xdr:pic>
      <xdr:nvPicPr>
        <xdr:cNvPr id="30" name="Picture 2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161925</xdr:colOff>
      <xdr:row>15</xdr:row>
      <xdr:rowOff>161925</xdr:rowOff>
    </xdr:to>
    <xdr:pic>
      <xdr:nvPicPr>
        <xdr:cNvPr id="31" name="Picture 30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180975</xdr:colOff>
      <xdr:row>15</xdr:row>
      <xdr:rowOff>152400</xdr:rowOff>
    </xdr:to>
    <xdr:pic>
      <xdr:nvPicPr>
        <xdr:cNvPr id="32" name="Picture 3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161925</xdr:colOff>
      <xdr:row>16</xdr:row>
      <xdr:rowOff>161925</xdr:rowOff>
    </xdr:to>
    <xdr:pic>
      <xdr:nvPicPr>
        <xdr:cNvPr id="33" name="Picture 32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180975</xdr:colOff>
      <xdr:row>16</xdr:row>
      <xdr:rowOff>152400</xdr:rowOff>
    </xdr:to>
    <xdr:pic>
      <xdr:nvPicPr>
        <xdr:cNvPr id="34" name="Picture 3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161925</xdr:rowOff>
    </xdr:to>
    <xdr:pic>
      <xdr:nvPicPr>
        <xdr:cNvPr id="35" name="Picture 34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180975</xdr:colOff>
      <xdr:row>17</xdr:row>
      <xdr:rowOff>152400</xdr:rowOff>
    </xdr:to>
    <xdr:pic>
      <xdr:nvPicPr>
        <xdr:cNvPr id="36" name="Picture 3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161925</xdr:rowOff>
    </xdr:to>
    <xdr:pic>
      <xdr:nvPicPr>
        <xdr:cNvPr id="37" name="Picture 3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180975</xdr:colOff>
      <xdr:row>18</xdr:row>
      <xdr:rowOff>152400</xdr:rowOff>
    </xdr:to>
    <xdr:pic>
      <xdr:nvPicPr>
        <xdr:cNvPr id="38" name="Picture 3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285750</xdr:colOff>
      <xdr:row>18</xdr:row>
      <xdr:rowOff>114300</xdr:rowOff>
    </xdr:to>
    <xdr:pic>
      <xdr:nvPicPr>
        <xdr:cNvPr id="39" name="Picture 38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409575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161925</xdr:colOff>
      <xdr:row>19</xdr:row>
      <xdr:rowOff>161925</xdr:rowOff>
    </xdr:to>
    <xdr:pic>
      <xdr:nvPicPr>
        <xdr:cNvPr id="40" name="Picture 3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180975</xdr:colOff>
      <xdr:row>19</xdr:row>
      <xdr:rowOff>152400</xdr:rowOff>
    </xdr:to>
    <xdr:pic>
      <xdr:nvPicPr>
        <xdr:cNvPr id="41" name="Picture 4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161925</xdr:colOff>
      <xdr:row>20</xdr:row>
      <xdr:rowOff>161925</xdr:rowOff>
    </xdr:to>
    <xdr:pic>
      <xdr:nvPicPr>
        <xdr:cNvPr id="42" name="Picture 4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180975</xdr:colOff>
      <xdr:row>20</xdr:row>
      <xdr:rowOff>152400</xdr:rowOff>
    </xdr:to>
    <xdr:pic>
      <xdr:nvPicPr>
        <xdr:cNvPr id="43" name="Picture 4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161925</xdr:colOff>
      <xdr:row>21</xdr:row>
      <xdr:rowOff>161925</xdr:rowOff>
    </xdr:to>
    <xdr:pic>
      <xdr:nvPicPr>
        <xdr:cNvPr id="44" name="Picture 4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180975</xdr:colOff>
      <xdr:row>21</xdr:row>
      <xdr:rowOff>152400</xdr:rowOff>
    </xdr:to>
    <xdr:pic>
      <xdr:nvPicPr>
        <xdr:cNvPr id="45" name="Picture 4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161925</xdr:colOff>
      <xdr:row>22</xdr:row>
      <xdr:rowOff>161925</xdr:rowOff>
    </xdr:to>
    <xdr:pic>
      <xdr:nvPicPr>
        <xdr:cNvPr id="46" name="Picture 4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180975</xdr:colOff>
      <xdr:row>22</xdr:row>
      <xdr:rowOff>152400</xdr:rowOff>
    </xdr:to>
    <xdr:pic>
      <xdr:nvPicPr>
        <xdr:cNvPr id="47" name="Picture 4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161925</xdr:colOff>
      <xdr:row>23</xdr:row>
      <xdr:rowOff>161925</xdr:rowOff>
    </xdr:to>
    <xdr:pic>
      <xdr:nvPicPr>
        <xdr:cNvPr id="48" name="Picture 4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180975</xdr:colOff>
      <xdr:row>23</xdr:row>
      <xdr:rowOff>152400</xdr:rowOff>
    </xdr:to>
    <xdr:pic>
      <xdr:nvPicPr>
        <xdr:cNvPr id="49" name="Picture 4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161925</xdr:colOff>
      <xdr:row>24</xdr:row>
      <xdr:rowOff>161925</xdr:rowOff>
    </xdr:to>
    <xdr:pic>
      <xdr:nvPicPr>
        <xdr:cNvPr id="50" name="Picture 4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180975</xdr:colOff>
      <xdr:row>24</xdr:row>
      <xdr:rowOff>152400</xdr:rowOff>
    </xdr:to>
    <xdr:pic>
      <xdr:nvPicPr>
        <xdr:cNvPr id="51" name="Picture 5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161925</xdr:colOff>
      <xdr:row>25</xdr:row>
      <xdr:rowOff>161925</xdr:rowOff>
    </xdr:to>
    <xdr:pic>
      <xdr:nvPicPr>
        <xdr:cNvPr id="52" name="Picture 5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180975</xdr:colOff>
      <xdr:row>25</xdr:row>
      <xdr:rowOff>152400</xdr:rowOff>
    </xdr:to>
    <xdr:pic>
      <xdr:nvPicPr>
        <xdr:cNvPr id="53" name="Picture 5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161925</xdr:colOff>
      <xdr:row>26</xdr:row>
      <xdr:rowOff>161925</xdr:rowOff>
    </xdr:to>
    <xdr:pic>
      <xdr:nvPicPr>
        <xdr:cNvPr id="54" name="Picture 5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180975</xdr:colOff>
      <xdr:row>26</xdr:row>
      <xdr:rowOff>152400</xdr:rowOff>
    </xdr:to>
    <xdr:pic>
      <xdr:nvPicPr>
        <xdr:cNvPr id="55" name="Picture 5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161925</xdr:colOff>
      <xdr:row>27</xdr:row>
      <xdr:rowOff>161925</xdr:rowOff>
    </xdr:to>
    <xdr:pic>
      <xdr:nvPicPr>
        <xdr:cNvPr id="56" name="Picture 55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180975</xdr:colOff>
      <xdr:row>27</xdr:row>
      <xdr:rowOff>152400</xdr:rowOff>
    </xdr:to>
    <xdr:pic>
      <xdr:nvPicPr>
        <xdr:cNvPr id="57" name="Picture 5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285750</xdr:colOff>
      <xdr:row>27</xdr:row>
      <xdr:rowOff>114300</xdr:rowOff>
    </xdr:to>
    <xdr:pic>
      <xdr:nvPicPr>
        <xdr:cNvPr id="58" name="Picture 57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409575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161925</xdr:colOff>
      <xdr:row>28</xdr:row>
      <xdr:rowOff>161925</xdr:rowOff>
    </xdr:to>
    <xdr:pic>
      <xdr:nvPicPr>
        <xdr:cNvPr id="59" name="Picture 58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180975</xdr:colOff>
      <xdr:row>28</xdr:row>
      <xdr:rowOff>152400</xdr:rowOff>
    </xdr:to>
    <xdr:pic>
      <xdr:nvPicPr>
        <xdr:cNvPr id="60" name="Picture 5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161925</xdr:colOff>
      <xdr:row>29</xdr:row>
      <xdr:rowOff>161925</xdr:rowOff>
    </xdr:to>
    <xdr:pic>
      <xdr:nvPicPr>
        <xdr:cNvPr id="61" name="Picture 60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180975</xdr:colOff>
      <xdr:row>29</xdr:row>
      <xdr:rowOff>152400</xdr:rowOff>
    </xdr:to>
    <xdr:pic>
      <xdr:nvPicPr>
        <xdr:cNvPr id="62" name="Picture 6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285750</xdr:colOff>
      <xdr:row>29</xdr:row>
      <xdr:rowOff>114300</xdr:rowOff>
    </xdr:to>
    <xdr:pic>
      <xdr:nvPicPr>
        <xdr:cNvPr id="63" name="Picture 62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409575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161925</xdr:colOff>
      <xdr:row>30</xdr:row>
      <xdr:rowOff>161925</xdr:rowOff>
    </xdr:to>
    <xdr:pic>
      <xdr:nvPicPr>
        <xdr:cNvPr id="64" name="Picture 63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180975</xdr:colOff>
      <xdr:row>30</xdr:row>
      <xdr:rowOff>152400</xdr:rowOff>
    </xdr:to>
    <xdr:pic>
      <xdr:nvPicPr>
        <xdr:cNvPr id="65" name="Picture 6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161925</xdr:colOff>
      <xdr:row>31</xdr:row>
      <xdr:rowOff>161925</xdr:rowOff>
    </xdr:to>
    <xdr:pic>
      <xdr:nvPicPr>
        <xdr:cNvPr id="66" name="Picture 65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180975</xdr:colOff>
      <xdr:row>31</xdr:row>
      <xdr:rowOff>152400</xdr:rowOff>
    </xdr:to>
    <xdr:pic>
      <xdr:nvPicPr>
        <xdr:cNvPr id="67" name="Picture 6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161925</xdr:colOff>
      <xdr:row>32</xdr:row>
      <xdr:rowOff>161925</xdr:rowOff>
    </xdr:to>
    <xdr:pic>
      <xdr:nvPicPr>
        <xdr:cNvPr id="68" name="Picture 67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180975</xdr:colOff>
      <xdr:row>32</xdr:row>
      <xdr:rowOff>152400</xdr:rowOff>
    </xdr:to>
    <xdr:pic>
      <xdr:nvPicPr>
        <xdr:cNvPr id="69" name="Picture 6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161925</xdr:colOff>
      <xdr:row>33</xdr:row>
      <xdr:rowOff>161925</xdr:rowOff>
    </xdr:to>
    <xdr:pic>
      <xdr:nvPicPr>
        <xdr:cNvPr id="70" name="Picture 69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180975</xdr:colOff>
      <xdr:row>33</xdr:row>
      <xdr:rowOff>152400</xdr:rowOff>
    </xdr:to>
    <xdr:pic>
      <xdr:nvPicPr>
        <xdr:cNvPr id="71" name="Picture 7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9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285750</xdr:colOff>
      <xdr:row>33</xdr:row>
      <xdr:rowOff>171450</xdr:rowOff>
    </xdr:to>
    <xdr:pic>
      <xdr:nvPicPr>
        <xdr:cNvPr id="72" name="Picture 71" descr="http://www.pamestihima.gr/userfiles/nova1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0" y="409575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161925</xdr:colOff>
      <xdr:row>34</xdr:row>
      <xdr:rowOff>161925</xdr:rowOff>
    </xdr:to>
    <xdr:pic>
      <xdr:nvPicPr>
        <xdr:cNvPr id="73" name="Picture 7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6191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180975</xdr:colOff>
      <xdr:row>34</xdr:row>
      <xdr:rowOff>152400</xdr:rowOff>
    </xdr:to>
    <xdr:pic>
      <xdr:nvPicPr>
        <xdr:cNvPr id="74" name="Picture 7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6191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161925</xdr:colOff>
      <xdr:row>35</xdr:row>
      <xdr:rowOff>161925</xdr:rowOff>
    </xdr:to>
    <xdr:pic>
      <xdr:nvPicPr>
        <xdr:cNvPr id="75" name="Picture 74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180975</xdr:colOff>
      <xdr:row>35</xdr:row>
      <xdr:rowOff>152400</xdr:rowOff>
    </xdr:to>
    <xdr:pic>
      <xdr:nvPicPr>
        <xdr:cNvPr id="76" name="Picture 7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8858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285750</xdr:colOff>
      <xdr:row>35</xdr:row>
      <xdr:rowOff>171450</xdr:rowOff>
    </xdr:to>
    <xdr:pic>
      <xdr:nvPicPr>
        <xdr:cNvPr id="77" name="Picture 76" descr="http://www.pamestihima.gr/userfiles/nova6.gi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00500" y="885825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161925</xdr:colOff>
      <xdr:row>36</xdr:row>
      <xdr:rowOff>161925</xdr:rowOff>
    </xdr:to>
    <xdr:pic>
      <xdr:nvPicPr>
        <xdr:cNvPr id="78" name="Picture 77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0953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180975</xdr:colOff>
      <xdr:row>36</xdr:row>
      <xdr:rowOff>152400</xdr:rowOff>
    </xdr:to>
    <xdr:pic>
      <xdr:nvPicPr>
        <xdr:cNvPr id="79" name="Picture 7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0953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161925</xdr:colOff>
      <xdr:row>37</xdr:row>
      <xdr:rowOff>161925</xdr:rowOff>
    </xdr:to>
    <xdr:pic>
      <xdr:nvPicPr>
        <xdr:cNvPr id="80" name="Picture 79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3620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180975</xdr:colOff>
      <xdr:row>37</xdr:row>
      <xdr:rowOff>152400</xdr:rowOff>
    </xdr:to>
    <xdr:pic>
      <xdr:nvPicPr>
        <xdr:cNvPr id="81" name="Picture 8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3620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161925</xdr:colOff>
      <xdr:row>38</xdr:row>
      <xdr:rowOff>161925</xdr:rowOff>
    </xdr:to>
    <xdr:pic>
      <xdr:nvPicPr>
        <xdr:cNvPr id="82" name="Picture 81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6287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180975</xdr:colOff>
      <xdr:row>38</xdr:row>
      <xdr:rowOff>152400</xdr:rowOff>
    </xdr:to>
    <xdr:pic>
      <xdr:nvPicPr>
        <xdr:cNvPr id="83" name="Picture 8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6287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161925</xdr:colOff>
      <xdr:row>39</xdr:row>
      <xdr:rowOff>161925</xdr:rowOff>
    </xdr:to>
    <xdr:pic>
      <xdr:nvPicPr>
        <xdr:cNvPr id="84" name="Picture 83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8383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180975</xdr:colOff>
      <xdr:row>39</xdr:row>
      <xdr:rowOff>152400</xdr:rowOff>
    </xdr:to>
    <xdr:pic>
      <xdr:nvPicPr>
        <xdr:cNvPr id="85" name="Picture 8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8383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161925</xdr:colOff>
      <xdr:row>40</xdr:row>
      <xdr:rowOff>161925</xdr:rowOff>
    </xdr:to>
    <xdr:pic>
      <xdr:nvPicPr>
        <xdr:cNvPr id="86" name="Picture 85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1050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180975</xdr:colOff>
      <xdr:row>40</xdr:row>
      <xdr:rowOff>152400</xdr:rowOff>
    </xdr:to>
    <xdr:pic>
      <xdr:nvPicPr>
        <xdr:cNvPr id="87" name="Picture 8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1050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161925</xdr:colOff>
      <xdr:row>41</xdr:row>
      <xdr:rowOff>161925</xdr:rowOff>
    </xdr:to>
    <xdr:pic>
      <xdr:nvPicPr>
        <xdr:cNvPr id="88" name="Picture 87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3145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180975</xdr:colOff>
      <xdr:row>41</xdr:row>
      <xdr:rowOff>152400</xdr:rowOff>
    </xdr:to>
    <xdr:pic>
      <xdr:nvPicPr>
        <xdr:cNvPr id="89" name="Picture 8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3145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161925</xdr:colOff>
      <xdr:row>42</xdr:row>
      <xdr:rowOff>161925</xdr:rowOff>
    </xdr:to>
    <xdr:pic>
      <xdr:nvPicPr>
        <xdr:cNvPr id="90" name="Picture 89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5812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180975</xdr:colOff>
      <xdr:row>42</xdr:row>
      <xdr:rowOff>152400</xdr:rowOff>
    </xdr:to>
    <xdr:pic>
      <xdr:nvPicPr>
        <xdr:cNvPr id="91" name="Picture 9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5812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161925</xdr:colOff>
      <xdr:row>43</xdr:row>
      <xdr:rowOff>161925</xdr:rowOff>
    </xdr:to>
    <xdr:pic>
      <xdr:nvPicPr>
        <xdr:cNvPr id="92" name="Picture 91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8479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180975</xdr:colOff>
      <xdr:row>43</xdr:row>
      <xdr:rowOff>152400</xdr:rowOff>
    </xdr:to>
    <xdr:pic>
      <xdr:nvPicPr>
        <xdr:cNvPr id="93" name="Picture 9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8479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161925</xdr:colOff>
      <xdr:row>44</xdr:row>
      <xdr:rowOff>161925</xdr:rowOff>
    </xdr:to>
    <xdr:pic>
      <xdr:nvPicPr>
        <xdr:cNvPr id="94" name="Picture 93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0575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180975</xdr:colOff>
      <xdr:row>44</xdr:row>
      <xdr:rowOff>152400</xdr:rowOff>
    </xdr:to>
    <xdr:pic>
      <xdr:nvPicPr>
        <xdr:cNvPr id="95" name="Picture 9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30575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161925</xdr:colOff>
      <xdr:row>45</xdr:row>
      <xdr:rowOff>161925</xdr:rowOff>
    </xdr:to>
    <xdr:pic>
      <xdr:nvPicPr>
        <xdr:cNvPr id="96" name="Picture 95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3242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180975</xdr:colOff>
      <xdr:row>45</xdr:row>
      <xdr:rowOff>152400</xdr:rowOff>
    </xdr:to>
    <xdr:pic>
      <xdr:nvPicPr>
        <xdr:cNvPr id="97" name="Picture 9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33242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161925</xdr:colOff>
      <xdr:row>46</xdr:row>
      <xdr:rowOff>161925</xdr:rowOff>
    </xdr:to>
    <xdr:pic>
      <xdr:nvPicPr>
        <xdr:cNvPr id="98" name="Picture 97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5337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180975</xdr:colOff>
      <xdr:row>46</xdr:row>
      <xdr:rowOff>152400</xdr:rowOff>
    </xdr:to>
    <xdr:pic>
      <xdr:nvPicPr>
        <xdr:cNvPr id="99" name="Picture 9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35337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161925</xdr:colOff>
      <xdr:row>47</xdr:row>
      <xdr:rowOff>161925</xdr:rowOff>
    </xdr:to>
    <xdr:pic>
      <xdr:nvPicPr>
        <xdr:cNvPr id="100" name="Picture 99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8004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180975</xdr:colOff>
      <xdr:row>47</xdr:row>
      <xdr:rowOff>152400</xdr:rowOff>
    </xdr:to>
    <xdr:pic>
      <xdr:nvPicPr>
        <xdr:cNvPr id="101" name="Picture 10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38004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161925</xdr:colOff>
      <xdr:row>48</xdr:row>
      <xdr:rowOff>161925</xdr:rowOff>
    </xdr:to>
    <xdr:pic>
      <xdr:nvPicPr>
        <xdr:cNvPr id="102" name="Picture 101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671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180975</xdr:colOff>
      <xdr:row>48</xdr:row>
      <xdr:rowOff>152400</xdr:rowOff>
    </xdr:to>
    <xdr:pic>
      <xdr:nvPicPr>
        <xdr:cNvPr id="103" name="Picture 10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06717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161925</xdr:colOff>
      <xdr:row>49</xdr:row>
      <xdr:rowOff>161925</xdr:rowOff>
    </xdr:to>
    <xdr:pic>
      <xdr:nvPicPr>
        <xdr:cNvPr id="104" name="Picture 10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2767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180975</xdr:colOff>
      <xdr:row>49</xdr:row>
      <xdr:rowOff>152400</xdr:rowOff>
    </xdr:to>
    <xdr:pic>
      <xdr:nvPicPr>
        <xdr:cNvPr id="105" name="Picture 10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2767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161925</xdr:colOff>
      <xdr:row>50</xdr:row>
      <xdr:rowOff>161925</xdr:rowOff>
    </xdr:to>
    <xdr:pic>
      <xdr:nvPicPr>
        <xdr:cNvPr id="106" name="Picture 10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5434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180975</xdr:colOff>
      <xdr:row>50</xdr:row>
      <xdr:rowOff>152400</xdr:rowOff>
    </xdr:to>
    <xdr:pic>
      <xdr:nvPicPr>
        <xdr:cNvPr id="107" name="Picture 10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5434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161925</xdr:colOff>
      <xdr:row>51</xdr:row>
      <xdr:rowOff>161925</xdr:rowOff>
    </xdr:to>
    <xdr:pic>
      <xdr:nvPicPr>
        <xdr:cNvPr id="108" name="Picture 10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48101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180975</xdr:colOff>
      <xdr:row>51</xdr:row>
      <xdr:rowOff>152400</xdr:rowOff>
    </xdr:to>
    <xdr:pic>
      <xdr:nvPicPr>
        <xdr:cNvPr id="109" name="Picture 10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48101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161925</xdr:colOff>
      <xdr:row>52</xdr:row>
      <xdr:rowOff>161925</xdr:rowOff>
    </xdr:to>
    <xdr:pic>
      <xdr:nvPicPr>
        <xdr:cNvPr id="110" name="Picture 10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507682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180975</xdr:colOff>
      <xdr:row>52</xdr:row>
      <xdr:rowOff>152400</xdr:rowOff>
    </xdr:to>
    <xdr:pic>
      <xdr:nvPicPr>
        <xdr:cNvPr id="111" name="Picture 11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5076825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161925</xdr:colOff>
      <xdr:row>53</xdr:row>
      <xdr:rowOff>161925</xdr:rowOff>
    </xdr:to>
    <xdr:pic>
      <xdr:nvPicPr>
        <xdr:cNvPr id="112" name="Picture 11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54673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180975</xdr:colOff>
      <xdr:row>53</xdr:row>
      <xdr:rowOff>152400</xdr:rowOff>
    </xdr:to>
    <xdr:pic>
      <xdr:nvPicPr>
        <xdr:cNvPr id="113" name="Picture 11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54673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161925</xdr:colOff>
      <xdr:row>54</xdr:row>
      <xdr:rowOff>161925</xdr:rowOff>
    </xdr:to>
    <xdr:pic>
      <xdr:nvPicPr>
        <xdr:cNvPr id="114" name="Picture 11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56769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180975</xdr:colOff>
      <xdr:row>54</xdr:row>
      <xdr:rowOff>152400</xdr:rowOff>
    </xdr:to>
    <xdr:pic>
      <xdr:nvPicPr>
        <xdr:cNvPr id="115" name="Picture 11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56769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161925</xdr:colOff>
      <xdr:row>55</xdr:row>
      <xdr:rowOff>161925</xdr:rowOff>
    </xdr:to>
    <xdr:pic>
      <xdr:nvPicPr>
        <xdr:cNvPr id="116" name="Picture 11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59436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180975</xdr:colOff>
      <xdr:row>55</xdr:row>
      <xdr:rowOff>152400</xdr:rowOff>
    </xdr:to>
    <xdr:pic>
      <xdr:nvPicPr>
        <xdr:cNvPr id="117" name="Picture 11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59436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161925</xdr:colOff>
      <xdr:row>56</xdr:row>
      <xdr:rowOff>161925</xdr:rowOff>
    </xdr:to>
    <xdr:pic>
      <xdr:nvPicPr>
        <xdr:cNvPr id="118" name="Picture 11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62103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180975</xdr:colOff>
      <xdr:row>56</xdr:row>
      <xdr:rowOff>152400</xdr:rowOff>
    </xdr:to>
    <xdr:pic>
      <xdr:nvPicPr>
        <xdr:cNvPr id="119" name="Picture 11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62103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161925</xdr:colOff>
      <xdr:row>57</xdr:row>
      <xdr:rowOff>161925</xdr:rowOff>
    </xdr:to>
    <xdr:pic>
      <xdr:nvPicPr>
        <xdr:cNvPr id="120" name="Picture 11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64198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180975</xdr:colOff>
      <xdr:row>57</xdr:row>
      <xdr:rowOff>152400</xdr:rowOff>
    </xdr:to>
    <xdr:pic>
      <xdr:nvPicPr>
        <xdr:cNvPr id="121" name="Picture 12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64198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161925</xdr:colOff>
      <xdr:row>58</xdr:row>
      <xdr:rowOff>161925</xdr:rowOff>
    </xdr:to>
    <xdr:pic>
      <xdr:nvPicPr>
        <xdr:cNvPr id="122" name="Picture 12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66865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180975</xdr:colOff>
      <xdr:row>58</xdr:row>
      <xdr:rowOff>152400</xdr:rowOff>
    </xdr:to>
    <xdr:pic>
      <xdr:nvPicPr>
        <xdr:cNvPr id="123" name="Picture 12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66865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161925</xdr:colOff>
      <xdr:row>59</xdr:row>
      <xdr:rowOff>161925</xdr:rowOff>
    </xdr:to>
    <xdr:pic>
      <xdr:nvPicPr>
        <xdr:cNvPr id="124" name="Picture 12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69532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180975</xdr:colOff>
      <xdr:row>59</xdr:row>
      <xdr:rowOff>152400</xdr:rowOff>
    </xdr:to>
    <xdr:pic>
      <xdr:nvPicPr>
        <xdr:cNvPr id="125" name="Picture 12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69532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161925</xdr:colOff>
      <xdr:row>60</xdr:row>
      <xdr:rowOff>161925</xdr:rowOff>
    </xdr:to>
    <xdr:pic>
      <xdr:nvPicPr>
        <xdr:cNvPr id="126" name="Picture 12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72199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180975</xdr:colOff>
      <xdr:row>60</xdr:row>
      <xdr:rowOff>152400</xdr:rowOff>
    </xdr:to>
    <xdr:pic>
      <xdr:nvPicPr>
        <xdr:cNvPr id="127" name="Picture 12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72199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161925</xdr:colOff>
      <xdr:row>61</xdr:row>
      <xdr:rowOff>161925</xdr:rowOff>
    </xdr:to>
    <xdr:pic>
      <xdr:nvPicPr>
        <xdr:cNvPr id="128" name="Picture 12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74866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180975</xdr:colOff>
      <xdr:row>61</xdr:row>
      <xdr:rowOff>152400</xdr:rowOff>
    </xdr:to>
    <xdr:pic>
      <xdr:nvPicPr>
        <xdr:cNvPr id="129" name="Picture 12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74866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161925</xdr:colOff>
      <xdr:row>62</xdr:row>
      <xdr:rowOff>161925</xdr:rowOff>
    </xdr:to>
    <xdr:pic>
      <xdr:nvPicPr>
        <xdr:cNvPr id="130" name="Picture 12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77533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152400</xdr:rowOff>
    </xdr:to>
    <xdr:pic>
      <xdr:nvPicPr>
        <xdr:cNvPr id="131" name="Picture 13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77533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161925</xdr:colOff>
      <xdr:row>63</xdr:row>
      <xdr:rowOff>161925</xdr:rowOff>
    </xdr:to>
    <xdr:pic>
      <xdr:nvPicPr>
        <xdr:cNvPr id="132" name="Picture 13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79629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180975</xdr:colOff>
      <xdr:row>63</xdr:row>
      <xdr:rowOff>152400</xdr:rowOff>
    </xdr:to>
    <xdr:pic>
      <xdr:nvPicPr>
        <xdr:cNvPr id="133" name="Picture 13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79629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161925</xdr:colOff>
      <xdr:row>64</xdr:row>
      <xdr:rowOff>161925</xdr:rowOff>
    </xdr:to>
    <xdr:pic>
      <xdr:nvPicPr>
        <xdr:cNvPr id="134" name="Picture 13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81724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180975</xdr:colOff>
      <xdr:row>64</xdr:row>
      <xdr:rowOff>152400</xdr:rowOff>
    </xdr:to>
    <xdr:pic>
      <xdr:nvPicPr>
        <xdr:cNvPr id="135" name="Picture 13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81724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161925</xdr:colOff>
      <xdr:row>65</xdr:row>
      <xdr:rowOff>161925</xdr:rowOff>
    </xdr:to>
    <xdr:pic>
      <xdr:nvPicPr>
        <xdr:cNvPr id="136" name="Picture 13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83820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180975</xdr:colOff>
      <xdr:row>65</xdr:row>
      <xdr:rowOff>152400</xdr:rowOff>
    </xdr:to>
    <xdr:pic>
      <xdr:nvPicPr>
        <xdr:cNvPr id="137" name="Picture 13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83820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161925</xdr:colOff>
      <xdr:row>66</xdr:row>
      <xdr:rowOff>161925</xdr:rowOff>
    </xdr:to>
    <xdr:pic>
      <xdr:nvPicPr>
        <xdr:cNvPr id="138" name="Picture 13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86487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180975</xdr:colOff>
      <xdr:row>66</xdr:row>
      <xdr:rowOff>152400</xdr:rowOff>
    </xdr:to>
    <xdr:pic>
      <xdr:nvPicPr>
        <xdr:cNvPr id="139" name="Picture 13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86487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161925</xdr:colOff>
      <xdr:row>67</xdr:row>
      <xdr:rowOff>161925</xdr:rowOff>
    </xdr:to>
    <xdr:pic>
      <xdr:nvPicPr>
        <xdr:cNvPr id="140" name="Picture 13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88582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180975</xdr:colOff>
      <xdr:row>67</xdr:row>
      <xdr:rowOff>152400</xdr:rowOff>
    </xdr:to>
    <xdr:pic>
      <xdr:nvPicPr>
        <xdr:cNvPr id="141" name="Picture 14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88582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161925</xdr:colOff>
      <xdr:row>68</xdr:row>
      <xdr:rowOff>161925</xdr:rowOff>
    </xdr:to>
    <xdr:pic>
      <xdr:nvPicPr>
        <xdr:cNvPr id="142" name="Picture 14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90678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180975</xdr:colOff>
      <xdr:row>68</xdr:row>
      <xdr:rowOff>152400</xdr:rowOff>
    </xdr:to>
    <xdr:pic>
      <xdr:nvPicPr>
        <xdr:cNvPr id="143" name="Picture 14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90678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161925</xdr:colOff>
      <xdr:row>69</xdr:row>
      <xdr:rowOff>161925</xdr:rowOff>
    </xdr:to>
    <xdr:pic>
      <xdr:nvPicPr>
        <xdr:cNvPr id="144" name="Picture 14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93345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180975</xdr:colOff>
      <xdr:row>69</xdr:row>
      <xdr:rowOff>152400</xdr:rowOff>
    </xdr:to>
    <xdr:pic>
      <xdr:nvPicPr>
        <xdr:cNvPr id="145" name="Picture 14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93345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161925</xdr:colOff>
      <xdr:row>70</xdr:row>
      <xdr:rowOff>161925</xdr:rowOff>
    </xdr:to>
    <xdr:pic>
      <xdr:nvPicPr>
        <xdr:cNvPr id="146" name="Picture 14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96012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180975</xdr:colOff>
      <xdr:row>70</xdr:row>
      <xdr:rowOff>152400</xdr:rowOff>
    </xdr:to>
    <xdr:pic>
      <xdr:nvPicPr>
        <xdr:cNvPr id="147" name="Picture 14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96012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161925</xdr:colOff>
      <xdr:row>71</xdr:row>
      <xdr:rowOff>161925</xdr:rowOff>
    </xdr:to>
    <xdr:pic>
      <xdr:nvPicPr>
        <xdr:cNvPr id="148" name="Picture 14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98107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180975</xdr:colOff>
      <xdr:row>71</xdr:row>
      <xdr:rowOff>152400</xdr:rowOff>
    </xdr:to>
    <xdr:pic>
      <xdr:nvPicPr>
        <xdr:cNvPr id="149" name="Picture 14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98107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161925</xdr:colOff>
      <xdr:row>72</xdr:row>
      <xdr:rowOff>161925</xdr:rowOff>
    </xdr:to>
    <xdr:pic>
      <xdr:nvPicPr>
        <xdr:cNvPr id="150" name="Picture 14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00203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180975</xdr:colOff>
      <xdr:row>72</xdr:row>
      <xdr:rowOff>152400</xdr:rowOff>
    </xdr:to>
    <xdr:pic>
      <xdr:nvPicPr>
        <xdr:cNvPr id="151" name="Picture 15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00203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161925</xdr:colOff>
      <xdr:row>73</xdr:row>
      <xdr:rowOff>161925</xdr:rowOff>
    </xdr:to>
    <xdr:pic>
      <xdr:nvPicPr>
        <xdr:cNvPr id="152" name="Picture 15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02298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180975</xdr:colOff>
      <xdr:row>73</xdr:row>
      <xdr:rowOff>152400</xdr:rowOff>
    </xdr:to>
    <xdr:pic>
      <xdr:nvPicPr>
        <xdr:cNvPr id="153" name="Picture 15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02298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161925</xdr:colOff>
      <xdr:row>74</xdr:row>
      <xdr:rowOff>161925</xdr:rowOff>
    </xdr:to>
    <xdr:pic>
      <xdr:nvPicPr>
        <xdr:cNvPr id="154" name="Picture 15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04965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180975</xdr:colOff>
      <xdr:row>74</xdr:row>
      <xdr:rowOff>152400</xdr:rowOff>
    </xdr:to>
    <xdr:pic>
      <xdr:nvPicPr>
        <xdr:cNvPr id="155" name="Picture 15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04965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161925</xdr:colOff>
      <xdr:row>75</xdr:row>
      <xdr:rowOff>161925</xdr:rowOff>
    </xdr:to>
    <xdr:pic>
      <xdr:nvPicPr>
        <xdr:cNvPr id="156" name="Picture 15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07061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180975</xdr:colOff>
      <xdr:row>75</xdr:row>
      <xdr:rowOff>152400</xdr:rowOff>
    </xdr:to>
    <xdr:pic>
      <xdr:nvPicPr>
        <xdr:cNvPr id="157" name="Picture 15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07061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161925</xdr:colOff>
      <xdr:row>76</xdr:row>
      <xdr:rowOff>161925</xdr:rowOff>
    </xdr:to>
    <xdr:pic>
      <xdr:nvPicPr>
        <xdr:cNvPr id="158" name="Picture 15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09728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180975</xdr:colOff>
      <xdr:row>76</xdr:row>
      <xdr:rowOff>152400</xdr:rowOff>
    </xdr:to>
    <xdr:pic>
      <xdr:nvPicPr>
        <xdr:cNvPr id="159" name="Picture 15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09728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161925</xdr:colOff>
      <xdr:row>77</xdr:row>
      <xdr:rowOff>161925</xdr:rowOff>
    </xdr:to>
    <xdr:pic>
      <xdr:nvPicPr>
        <xdr:cNvPr id="160" name="Picture 15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11823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180975</xdr:colOff>
      <xdr:row>77</xdr:row>
      <xdr:rowOff>152400</xdr:rowOff>
    </xdr:to>
    <xdr:pic>
      <xdr:nvPicPr>
        <xdr:cNvPr id="161" name="Picture 16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11823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161925</xdr:colOff>
      <xdr:row>78</xdr:row>
      <xdr:rowOff>161925</xdr:rowOff>
    </xdr:to>
    <xdr:pic>
      <xdr:nvPicPr>
        <xdr:cNvPr id="162" name="Picture 16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14490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180975</xdr:colOff>
      <xdr:row>78</xdr:row>
      <xdr:rowOff>152400</xdr:rowOff>
    </xdr:to>
    <xdr:pic>
      <xdr:nvPicPr>
        <xdr:cNvPr id="163" name="Picture 16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14490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161925</xdr:colOff>
      <xdr:row>79</xdr:row>
      <xdr:rowOff>161925</xdr:rowOff>
    </xdr:to>
    <xdr:pic>
      <xdr:nvPicPr>
        <xdr:cNvPr id="164" name="Picture 16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16586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180975</xdr:colOff>
      <xdr:row>79</xdr:row>
      <xdr:rowOff>152400</xdr:rowOff>
    </xdr:to>
    <xdr:pic>
      <xdr:nvPicPr>
        <xdr:cNvPr id="165" name="Picture 16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16586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161925</xdr:colOff>
      <xdr:row>80</xdr:row>
      <xdr:rowOff>161925</xdr:rowOff>
    </xdr:to>
    <xdr:pic>
      <xdr:nvPicPr>
        <xdr:cNvPr id="166" name="Picture 16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19253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180975</xdr:colOff>
      <xdr:row>80</xdr:row>
      <xdr:rowOff>152400</xdr:rowOff>
    </xdr:to>
    <xdr:pic>
      <xdr:nvPicPr>
        <xdr:cNvPr id="167" name="Picture 16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19253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161925</xdr:colOff>
      <xdr:row>81</xdr:row>
      <xdr:rowOff>161925</xdr:rowOff>
    </xdr:to>
    <xdr:pic>
      <xdr:nvPicPr>
        <xdr:cNvPr id="168" name="Picture 16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21920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180975</xdr:colOff>
      <xdr:row>81</xdr:row>
      <xdr:rowOff>152400</xdr:rowOff>
    </xdr:to>
    <xdr:pic>
      <xdr:nvPicPr>
        <xdr:cNvPr id="169" name="Picture 16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21920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161925</xdr:colOff>
      <xdr:row>82</xdr:row>
      <xdr:rowOff>161925</xdr:rowOff>
    </xdr:to>
    <xdr:pic>
      <xdr:nvPicPr>
        <xdr:cNvPr id="170" name="Picture 16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24587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180975</xdr:colOff>
      <xdr:row>82</xdr:row>
      <xdr:rowOff>152400</xdr:rowOff>
    </xdr:to>
    <xdr:pic>
      <xdr:nvPicPr>
        <xdr:cNvPr id="171" name="Picture 17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24587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161925</xdr:colOff>
      <xdr:row>83</xdr:row>
      <xdr:rowOff>161925</xdr:rowOff>
    </xdr:to>
    <xdr:pic>
      <xdr:nvPicPr>
        <xdr:cNvPr id="172" name="Picture 17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27254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180975</xdr:colOff>
      <xdr:row>83</xdr:row>
      <xdr:rowOff>152400</xdr:rowOff>
    </xdr:to>
    <xdr:pic>
      <xdr:nvPicPr>
        <xdr:cNvPr id="173" name="Picture 17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27254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161925</xdr:colOff>
      <xdr:row>84</xdr:row>
      <xdr:rowOff>161925</xdr:rowOff>
    </xdr:to>
    <xdr:pic>
      <xdr:nvPicPr>
        <xdr:cNvPr id="174" name="Picture 17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29921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180975</xdr:colOff>
      <xdr:row>84</xdr:row>
      <xdr:rowOff>152400</xdr:rowOff>
    </xdr:to>
    <xdr:pic>
      <xdr:nvPicPr>
        <xdr:cNvPr id="175" name="Picture 17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29921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161925</xdr:colOff>
      <xdr:row>85</xdr:row>
      <xdr:rowOff>161925</xdr:rowOff>
    </xdr:to>
    <xdr:pic>
      <xdr:nvPicPr>
        <xdr:cNvPr id="176" name="Picture 17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32588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180975</xdr:colOff>
      <xdr:row>85</xdr:row>
      <xdr:rowOff>152400</xdr:rowOff>
    </xdr:to>
    <xdr:pic>
      <xdr:nvPicPr>
        <xdr:cNvPr id="177" name="Picture 17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32588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161925</xdr:colOff>
      <xdr:row>86</xdr:row>
      <xdr:rowOff>161925</xdr:rowOff>
    </xdr:to>
    <xdr:pic>
      <xdr:nvPicPr>
        <xdr:cNvPr id="178" name="Picture 17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35255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180975</xdr:colOff>
      <xdr:row>86</xdr:row>
      <xdr:rowOff>152400</xdr:rowOff>
    </xdr:to>
    <xdr:pic>
      <xdr:nvPicPr>
        <xdr:cNvPr id="179" name="Picture 17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35255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161925</xdr:colOff>
      <xdr:row>87</xdr:row>
      <xdr:rowOff>161925</xdr:rowOff>
    </xdr:to>
    <xdr:pic>
      <xdr:nvPicPr>
        <xdr:cNvPr id="180" name="Picture 17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37350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180975</xdr:colOff>
      <xdr:row>87</xdr:row>
      <xdr:rowOff>152400</xdr:rowOff>
    </xdr:to>
    <xdr:pic>
      <xdr:nvPicPr>
        <xdr:cNvPr id="181" name="Picture 18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37350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161925</xdr:colOff>
      <xdr:row>88</xdr:row>
      <xdr:rowOff>161925</xdr:rowOff>
    </xdr:to>
    <xdr:pic>
      <xdr:nvPicPr>
        <xdr:cNvPr id="182" name="Picture 18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40017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180975</xdr:colOff>
      <xdr:row>88</xdr:row>
      <xdr:rowOff>152400</xdr:rowOff>
    </xdr:to>
    <xdr:pic>
      <xdr:nvPicPr>
        <xdr:cNvPr id="183" name="Picture 18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40017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161925</xdr:colOff>
      <xdr:row>89</xdr:row>
      <xdr:rowOff>161925</xdr:rowOff>
    </xdr:to>
    <xdr:pic>
      <xdr:nvPicPr>
        <xdr:cNvPr id="184" name="Picture 18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42113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180975</xdr:colOff>
      <xdr:row>89</xdr:row>
      <xdr:rowOff>152400</xdr:rowOff>
    </xdr:to>
    <xdr:pic>
      <xdr:nvPicPr>
        <xdr:cNvPr id="185" name="Picture 18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42113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161925</xdr:colOff>
      <xdr:row>90</xdr:row>
      <xdr:rowOff>161925</xdr:rowOff>
    </xdr:to>
    <xdr:pic>
      <xdr:nvPicPr>
        <xdr:cNvPr id="186" name="Picture 18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44208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180975</xdr:colOff>
      <xdr:row>90</xdr:row>
      <xdr:rowOff>152400</xdr:rowOff>
    </xdr:to>
    <xdr:pic>
      <xdr:nvPicPr>
        <xdr:cNvPr id="187" name="Picture 18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44208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161925</xdr:colOff>
      <xdr:row>91</xdr:row>
      <xdr:rowOff>161925</xdr:rowOff>
    </xdr:to>
    <xdr:pic>
      <xdr:nvPicPr>
        <xdr:cNvPr id="188" name="Picture 18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46875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180975</xdr:colOff>
      <xdr:row>91</xdr:row>
      <xdr:rowOff>152400</xdr:rowOff>
    </xdr:to>
    <xdr:pic>
      <xdr:nvPicPr>
        <xdr:cNvPr id="189" name="Picture 18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46875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161925</xdr:colOff>
      <xdr:row>92</xdr:row>
      <xdr:rowOff>161925</xdr:rowOff>
    </xdr:to>
    <xdr:pic>
      <xdr:nvPicPr>
        <xdr:cNvPr id="190" name="Picture 18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49542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180975</xdr:colOff>
      <xdr:row>92</xdr:row>
      <xdr:rowOff>152400</xdr:rowOff>
    </xdr:to>
    <xdr:pic>
      <xdr:nvPicPr>
        <xdr:cNvPr id="191" name="Picture 19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49542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161925</xdr:colOff>
      <xdr:row>93</xdr:row>
      <xdr:rowOff>161925</xdr:rowOff>
    </xdr:to>
    <xdr:pic>
      <xdr:nvPicPr>
        <xdr:cNvPr id="192" name="Picture 19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52209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180975</xdr:colOff>
      <xdr:row>93</xdr:row>
      <xdr:rowOff>152400</xdr:rowOff>
    </xdr:to>
    <xdr:pic>
      <xdr:nvPicPr>
        <xdr:cNvPr id="193" name="Picture 19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52209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161925</xdr:colOff>
      <xdr:row>94</xdr:row>
      <xdr:rowOff>161925</xdr:rowOff>
    </xdr:to>
    <xdr:pic>
      <xdr:nvPicPr>
        <xdr:cNvPr id="194" name="Picture 19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54876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180975</xdr:colOff>
      <xdr:row>94</xdr:row>
      <xdr:rowOff>152400</xdr:rowOff>
    </xdr:to>
    <xdr:pic>
      <xdr:nvPicPr>
        <xdr:cNvPr id="195" name="Picture 19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54876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161925</xdr:colOff>
      <xdr:row>95</xdr:row>
      <xdr:rowOff>161925</xdr:rowOff>
    </xdr:to>
    <xdr:pic>
      <xdr:nvPicPr>
        <xdr:cNvPr id="196" name="Picture 19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56972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180975</xdr:colOff>
      <xdr:row>95</xdr:row>
      <xdr:rowOff>152400</xdr:rowOff>
    </xdr:to>
    <xdr:pic>
      <xdr:nvPicPr>
        <xdr:cNvPr id="197" name="Picture 19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56972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161925</xdr:colOff>
      <xdr:row>96</xdr:row>
      <xdr:rowOff>161925</xdr:rowOff>
    </xdr:to>
    <xdr:pic>
      <xdr:nvPicPr>
        <xdr:cNvPr id="198" name="Picture 19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59067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180975</xdr:colOff>
      <xdr:row>96</xdr:row>
      <xdr:rowOff>152400</xdr:rowOff>
    </xdr:to>
    <xdr:pic>
      <xdr:nvPicPr>
        <xdr:cNvPr id="199" name="Picture 19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59067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161925</xdr:colOff>
      <xdr:row>97</xdr:row>
      <xdr:rowOff>161925</xdr:rowOff>
    </xdr:to>
    <xdr:pic>
      <xdr:nvPicPr>
        <xdr:cNvPr id="200" name="Picture 19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61734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180975</xdr:colOff>
      <xdr:row>97</xdr:row>
      <xdr:rowOff>152400</xdr:rowOff>
    </xdr:to>
    <xdr:pic>
      <xdr:nvPicPr>
        <xdr:cNvPr id="201" name="Picture 20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61734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161925</xdr:colOff>
      <xdr:row>98</xdr:row>
      <xdr:rowOff>161925</xdr:rowOff>
    </xdr:to>
    <xdr:pic>
      <xdr:nvPicPr>
        <xdr:cNvPr id="202" name="Picture 20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63830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180975</xdr:colOff>
      <xdr:row>98</xdr:row>
      <xdr:rowOff>152400</xdr:rowOff>
    </xdr:to>
    <xdr:pic>
      <xdr:nvPicPr>
        <xdr:cNvPr id="203" name="Picture 20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63830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161925</xdr:colOff>
      <xdr:row>99</xdr:row>
      <xdr:rowOff>161925</xdr:rowOff>
    </xdr:to>
    <xdr:pic>
      <xdr:nvPicPr>
        <xdr:cNvPr id="204" name="Picture 20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66497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180975</xdr:colOff>
      <xdr:row>99</xdr:row>
      <xdr:rowOff>152400</xdr:rowOff>
    </xdr:to>
    <xdr:pic>
      <xdr:nvPicPr>
        <xdr:cNvPr id="205" name="Picture 20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66497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161925</xdr:colOff>
      <xdr:row>101</xdr:row>
      <xdr:rowOff>161925</xdr:rowOff>
    </xdr:to>
    <xdr:pic>
      <xdr:nvPicPr>
        <xdr:cNvPr id="206" name="Picture 20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71259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180975</xdr:colOff>
      <xdr:row>101</xdr:row>
      <xdr:rowOff>152400</xdr:rowOff>
    </xdr:to>
    <xdr:pic>
      <xdr:nvPicPr>
        <xdr:cNvPr id="207" name="Picture 20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71259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161925</xdr:colOff>
      <xdr:row>102</xdr:row>
      <xdr:rowOff>161925</xdr:rowOff>
    </xdr:to>
    <xdr:pic>
      <xdr:nvPicPr>
        <xdr:cNvPr id="208" name="Picture 20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73926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180975</xdr:colOff>
      <xdr:row>102</xdr:row>
      <xdr:rowOff>152400</xdr:rowOff>
    </xdr:to>
    <xdr:pic>
      <xdr:nvPicPr>
        <xdr:cNvPr id="209" name="Picture 20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73926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161925</xdr:colOff>
      <xdr:row>103</xdr:row>
      <xdr:rowOff>161925</xdr:rowOff>
    </xdr:to>
    <xdr:pic>
      <xdr:nvPicPr>
        <xdr:cNvPr id="210" name="Picture 20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76022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180975</xdr:colOff>
      <xdr:row>103</xdr:row>
      <xdr:rowOff>152400</xdr:rowOff>
    </xdr:to>
    <xdr:pic>
      <xdr:nvPicPr>
        <xdr:cNvPr id="211" name="Picture 21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76022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161925</xdr:colOff>
      <xdr:row>104</xdr:row>
      <xdr:rowOff>161925</xdr:rowOff>
    </xdr:to>
    <xdr:pic>
      <xdr:nvPicPr>
        <xdr:cNvPr id="212" name="Picture 21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78689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180975</xdr:colOff>
      <xdr:row>104</xdr:row>
      <xdr:rowOff>152400</xdr:rowOff>
    </xdr:to>
    <xdr:pic>
      <xdr:nvPicPr>
        <xdr:cNvPr id="213" name="Picture 21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78689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161925</xdr:colOff>
      <xdr:row>105</xdr:row>
      <xdr:rowOff>161925</xdr:rowOff>
    </xdr:to>
    <xdr:pic>
      <xdr:nvPicPr>
        <xdr:cNvPr id="214" name="Picture 21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81356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180975</xdr:colOff>
      <xdr:row>105</xdr:row>
      <xdr:rowOff>152400</xdr:rowOff>
    </xdr:to>
    <xdr:pic>
      <xdr:nvPicPr>
        <xdr:cNvPr id="215" name="Picture 21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81356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161925</xdr:colOff>
      <xdr:row>106</xdr:row>
      <xdr:rowOff>161925</xdr:rowOff>
    </xdr:to>
    <xdr:pic>
      <xdr:nvPicPr>
        <xdr:cNvPr id="216" name="Picture 21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84023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180975</xdr:colOff>
      <xdr:row>106</xdr:row>
      <xdr:rowOff>152400</xdr:rowOff>
    </xdr:to>
    <xdr:pic>
      <xdr:nvPicPr>
        <xdr:cNvPr id="217" name="Picture 21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84023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161925</xdr:colOff>
      <xdr:row>108</xdr:row>
      <xdr:rowOff>161925</xdr:rowOff>
    </xdr:to>
    <xdr:pic>
      <xdr:nvPicPr>
        <xdr:cNvPr id="218" name="Picture 217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88785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180975</xdr:colOff>
      <xdr:row>108</xdr:row>
      <xdr:rowOff>152400</xdr:rowOff>
    </xdr:to>
    <xdr:pic>
      <xdr:nvPicPr>
        <xdr:cNvPr id="219" name="Picture 21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88785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285750</xdr:colOff>
      <xdr:row>108</xdr:row>
      <xdr:rowOff>171450</xdr:rowOff>
    </xdr:to>
    <xdr:pic>
      <xdr:nvPicPr>
        <xdr:cNvPr id="220" name="Picture 219" descr="http://www.pamestihima.gr/userfiles/nova4.gi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00500" y="18878550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161925</xdr:colOff>
      <xdr:row>109</xdr:row>
      <xdr:rowOff>161925</xdr:rowOff>
    </xdr:to>
    <xdr:pic>
      <xdr:nvPicPr>
        <xdr:cNvPr id="221" name="Picture 220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190881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180975</xdr:colOff>
      <xdr:row>109</xdr:row>
      <xdr:rowOff>152400</xdr:rowOff>
    </xdr:to>
    <xdr:pic>
      <xdr:nvPicPr>
        <xdr:cNvPr id="222" name="Picture 22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90881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285750</xdr:colOff>
      <xdr:row>109</xdr:row>
      <xdr:rowOff>171450</xdr:rowOff>
    </xdr:to>
    <xdr:pic>
      <xdr:nvPicPr>
        <xdr:cNvPr id="223" name="Picture 222" descr="http://www.pamestihima.gr/userfiles/NOVAsports2.gif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00500" y="19088100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161925</xdr:colOff>
      <xdr:row>110</xdr:row>
      <xdr:rowOff>161925</xdr:rowOff>
    </xdr:to>
    <xdr:pic>
      <xdr:nvPicPr>
        <xdr:cNvPr id="224" name="Picture 223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92976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180975</xdr:colOff>
      <xdr:row>110</xdr:row>
      <xdr:rowOff>152400</xdr:rowOff>
    </xdr:to>
    <xdr:pic>
      <xdr:nvPicPr>
        <xdr:cNvPr id="225" name="Picture 22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92976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161925</xdr:colOff>
      <xdr:row>111</xdr:row>
      <xdr:rowOff>161925</xdr:rowOff>
    </xdr:to>
    <xdr:pic>
      <xdr:nvPicPr>
        <xdr:cNvPr id="226" name="Picture 225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95072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180975</xdr:colOff>
      <xdr:row>111</xdr:row>
      <xdr:rowOff>152400</xdr:rowOff>
    </xdr:to>
    <xdr:pic>
      <xdr:nvPicPr>
        <xdr:cNvPr id="227" name="Picture 226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95072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161925</xdr:colOff>
      <xdr:row>112</xdr:row>
      <xdr:rowOff>161925</xdr:rowOff>
    </xdr:to>
    <xdr:pic>
      <xdr:nvPicPr>
        <xdr:cNvPr id="228" name="Picture 22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197739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180975</xdr:colOff>
      <xdr:row>112</xdr:row>
      <xdr:rowOff>152400</xdr:rowOff>
    </xdr:to>
    <xdr:pic>
      <xdr:nvPicPr>
        <xdr:cNvPr id="229" name="Picture 22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97739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161925</xdr:colOff>
      <xdr:row>113</xdr:row>
      <xdr:rowOff>161925</xdr:rowOff>
    </xdr:to>
    <xdr:pic>
      <xdr:nvPicPr>
        <xdr:cNvPr id="230" name="Picture 229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199834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180975</xdr:colOff>
      <xdr:row>113</xdr:row>
      <xdr:rowOff>152400</xdr:rowOff>
    </xdr:to>
    <xdr:pic>
      <xdr:nvPicPr>
        <xdr:cNvPr id="231" name="Picture 23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199834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285750</xdr:colOff>
      <xdr:row>113</xdr:row>
      <xdr:rowOff>114300</xdr:rowOff>
    </xdr:to>
    <xdr:pic>
      <xdr:nvPicPr>
        <xdr:cNvPr id="232" name="Picture 231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19983450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161925</xdr:colOff>
      <xdr:row>114</xdr:row>
      <xdr:rowOff>161925</xdr:rowOff>
    </xdr:to>
    <xdr:pic>
      <xdr:nvPicPr>
        <xdr:cNvPr id="233" name="Picture 232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02501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180975</xdr:colOff>
      <xdr:row>114</xdr:row>
      <xdr:rowOff>152400</xdr:rowOff>
    </xdr:to>
    <xdr:pic>
      <xdr:nvPicPr>
        <xdr:cNvPr id="234" name="Picture 23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02501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161925</xdr:colOff>
      <xdr:row>115</xdr:row>
      <xdr:rowOff>161925</xdr:rowOff>
    </xdr:to>
    <xdr:pic>
      <xdr:nvPicPr>
        <xdr:cNvPr id="235" name="Picture 234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04597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180975</xdr:colOff>
      <xdr:row>115</xdr:row>
      <xdr:rowOff>152400</xdr:rowOff>
    </xdr:to>
    <xdr:pic>
      <xdr:nvPicPr>
        <xdr:cNvPr id="236" name="Picture 23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04597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161925</xdr:colOff>
      <xdr:row>116</xdr:row>
      <xdr:rowOff>161925</xdr:rowOff>
    </xdr:to>
    <xdr:pic>
      <xdr:nvPicPr>
        <xdr:cNvPr id="237" name="Picture 23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07264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180975</xdr:colOff>
      <xdr:row>116</xdr:row>
      <xdr:rowOff>152400</xdr:rowOff>
    </xdr:to>
    <xdr:pic>
      <xdr:nvPicPr>
        <xdr:cNvPr id="238" name="Picture 23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07264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161925</xdr:colOff>
      <xdr:row>117</xdr:row>
      <xdr:rowOff>161925</xdr:rowOff>
    </xdr:to>
    <xdr:pic>
      <xdr:nvPicPr>
        <xdr:cNvPr id="239" name="Picture 238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09359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180975</xdr:colOff>
      <xdr:row>117</xdr:row>
      <xdr:rowOff>152400</xdr:rowOff>
    </xdr:to>
    <xdr:pic>
      <xdr:nvPicPr>
        <xdr:cNvPr id="240" name="Picture 23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09359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161925</xdr:colOff>
      <xdr:row>118</xdr:row>
      <xdr:rowOff>161925</xdr:rowOff>
    </xdr:to>
    <xdr:pic>
      <xdr:nvPicPr>
        <xdr:cNvPr id="241" name="Picture 240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11455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180975</xdr:colOff>
      <xdr:row>118</xdr:row>
      <xdr:rowOff>152400</xdr:rowOff>
    </xdr:to>
    <xdr:pic>
      <xdr:nvPicPr>
        <xdr:cNvPr id="242" name="Picture 24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11455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161925</xdr:colOff>
      <xdr:row>119</xdr:row>
      <xdr:rowOff>161925</xdr:rowOff>
    </xdr:to>
    <xdr:pic>
      <xdr:nvPicPr>
        <xdr:cNvPr id="243" name="Picture 242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13550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180975</xdr:colOff>
      <xdr:row>119</xdr:row>
      <xdr:rowOff>152400</xdr:rowOff>
    </xdr:to>
    <xdr:pic>
      <xdr:nvPicPr>
        <xdr:cNvPr id="244" name="Picture 24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13550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161925</xdr:colOff>
      <xdr:row>120</xdr:row>
      <xdr:rowOff>161925</xdr:rowOff>
    </xdr:to>
    <xdr:pic>
      <xdr:nvPicPr>
        <xdr:cNvPr id="245" name="Picture 244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15646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180975</xdr:colOff>
      <xdr:row>120</xdr:row>
      <xdr:rowOff>152400</xdr:rowOff>
    </xdr:to>
    <xdr:pic>
      <xdr:nvPicPr>
        <xdr:cNvPr id="246" name="Picture 24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15646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285750</xdr:colOff>
      <xdr:row>120</xdr:row>
      <xdr:rowOff>114300</xdr:rowOff>
    </xdr:to>
    <xdr:pic>
      <xdr:nvPicPr>
        <xdr:cNvPr id="247" name="Picture 246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21564600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161925</xdr:colOff>
      <xdr:row>121</xdr:row>
      <xdr:rowOff>161925</xdr:rowOff>
    </xdr:to>
    <xdr:pic>
      <xdr:nvPicPr>
        <xdr:cNvPr id="248" name="Picture 247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17741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180975</xdr:colOff>
      <xdr:row>121</xdr:row>
      <xdr:rowOff>152400</xdr:rowOff>
    </xdr:to>
    <xdr:pic>
      <xdr:nvPicPr>
        <xdr:cNvPr id="249" name="Picture 248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17741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161925</xdr:colOff>
      <xdr:row>123</xdr:row>
      <xdr:rowOff>161925</xdr:rowOff>
    </xdr:to>
    <xdr:pic>
      <xdr:nvPicPr>
        <xdr:cNvPr id="250" name="Picture 249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22504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180975</xdr:colOff>
      <xdr:row>123</xdr:row>
      <xdr:rowOff>152400</xdr:rowOff>
    </xdr:to>
    <xdr:pic>
      <xdr:nvPicPr>
        <xdr:cNvPr id="251" name="Picture 25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22504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161925</xdr:colOff>
      <xdr:row>124</xdr:row>
      <xdr:rowOff>161925</xdr:rowOff>
    </xdr:to>
    <xdr:pic>
      <xdr:nvPicPr>
        <xdr:cNvPr id="252" name="Picture 251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224599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180975</xdr:colOff>
      <xdr:row>124</xdr:row>
      <xdr:rowOff>152400</xdr:rowOff>
    </xdr:to>
    <xdr:pic>
      <xdr:nvPicPr>
        <xdr:cNvPr id="253" name="Picture 25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24599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285750</xdr:colOff>
      <xdr:row>124</xdr:row>
      <xdr:rowOff>171450</xdr:rowOff>
    </xdr:to>
    <xdr:pic>
      <xdr:nvPicPr>
        <xdr:cNvPr id="254" name="Picture 253" descr="http://www.pamestihima.gr/userfiles/NOVAsports2.gif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00500" y="22459950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161925</xdr:colOff>
      <xdr:row>125</xdr:row>
      <xdr:rowOff>161925</xdr:rowOff>
    </xdr:to>
    <xdr:pic>
      <xdr:nvPicPr>
        <xdr:cNvPr id="255" name="Picture 254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27266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180975</xdr:colOff>
      <xdr:row>125</xdr:row>
      <xdr:rowOff>152400</xdr:rowOff>
    </xdr:to>
    <xdr:pic>
      <xdr:nvPicPr>
        <xdr:cNvPr id="256" name="Picture 25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27266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161925</xdr:colOff>
      <xdr:row>126</xdr:row>
      <xdr:rowOff>161925</xdr:rowOff>
    </xdr:to>
    <xdr:pic>
      <xdr:nvPicPr>
        <xdr:cNvPr id="257" name="Picture 25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29933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180975</xdr:colOff>
      <xdr:row>126</xdr:row>
      <xdr:rowOff>152400</xdr:rowOff>
    </xdr:to>
    <xdr:pic>
      <xdr:nvPicPr>
        <xdr:cNvPr id="258" name="Picture 25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29933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161925</xdr:colOff>
      <xdr:row>127</xdr:row>
      <xdr:rowOff>161925</xdr:rowOff>
    </xdr:to>
    <xdr:pic>
      <xdr:nvPicPr>
        <xdr:cNvPr id="259" name="Picture 258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32600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180975</xdr:colOff>
      <xdr:row>127</xdr:row>
      <xdr:rowOff>152400</xdr:rowOff>
    </xdr:to>
    <xdr:pic>
      <xdr:nvPicPr>
        <xdr:cNvPr id="260" name="Picture 25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32600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161925</xdr:colOff>
      <xdr:row>128</xdr:row>
      <xdr:rowOff>161925</xdr:rowOff>
    </xdr:to>
    <xdr:pic>
      <xdr:nvPicPr>
        <xdr:cNvPr id="261" name="Picture 260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35267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180975</xdr:colOff>
      <xdr:row>128</xdr:row>
      <xdr:rowOff>152400</xdr:rowOff>
    </xdr:to>
    <xdr:pic>
      <xdr:nvPicPr>
        <xdr:cNvPr id="262" name="Picture 26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35267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285750</xdr:colOff>
      <xdr:row>128</xdr:row>
      <xdr:rowOff>114300</xdr:rowOff>
    </xdr:to>
    <xdr:pic>
      <xdr:nvPicPr>
        <xdr:cNvPr id="263" name="Picture 262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23526750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161925</xdr:colOff>
      <xdr:row>130</xdr:row>
      <xdr:rowOff>161925</xdr:rowOff>
    </xdr:to>
    <xdr:pic>
      <xdr:nvPicPr>
        <xdr:cNvPr id="264" name="Picture 263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240030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180975</xdr:colOff>
      <xdr:row>130</xdr:row>
      <xdr:rowOff>152400</xdr:rowOff>
    </xdr:to>
    <xdr:pic>
      <xdr:nvPicPr>
        <xdr:cNvPr id="265" name="Picture 26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40030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285750</xdr:colOff>
      <xdr:row>130</xdr:row>
      <xdr:rowOff>171450</xdr:rowOff>
    </xdr:to>
    <xdr:pic>
      <xdr:nvPicPr>
        <xdr:cNvPr id="266" name="Picture 265" descr="http://www.pamestihima.gr/userfiles/nova1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0" y="24003000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161925</xdr:colOff>
      <xdr:row>131</xdr:row>
      <xdr:rowOff>161925</xdr:rowOff>
    </xdr:to>
    <xdr:pic>
      <xdr:nvPicPr>
        <xdr:cNvPr id="267" name="Picture 26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42697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180975</xdr:colOff>
      <xdr:row>131</xdr:row>
      <xdr:rowOff>152400</xdr:rowOff>
    </xdr:to>
    <xdr:pic>
      <xdr:nvPicPr>
        <xdr:cNvPr id="268" name="Picture 26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42697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161925</xdr:colOff>
      <xdr:row>132</xdr:row>
      <xdr:rowOff>161925</xdr:rowOff>
    </xdr:to>
    <xdr:pic>
      <xdr:nvPicPr>
        <xdr:cNvPr id="269" name="Picture 268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44792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180975</xdr:colOff>
      <xdr:row>132</xdr:row>
      <xdr:rowOff>152400</xdr:rowOff>
    </xdr:to>
    <xdr:pic>
      <xdr:nvPicPr>
        <xdr:cNvPr id="270" name="Picture 26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44792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161925</xdr:colOff>
      <xdr:row>133</xdr:row>
      <xdr:rowOff>161925</xdr:rowOff>
    </xdr:to>
    <xdr:pic>
      <xdr:nvPicPr>
        <xdr:cNvPr id="271" name="Picture 270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46888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180975</xdr:colOff>
      <xdr:row>133</xdr:row>
      <xdr:rowOff>152400</xdr:rowOff>
    </xdr:to>
    <xdr:pic>
      <xdr:nvPicPr>
        <xdr:cNvPr id="272" name="Picture 27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46888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161925</xdr:colOff>
      <xdr:row>134</xdr:row>
      <xdr:rowOff>161925</xdr:rowOff>
    </xdr:to>
    <xdr:pic>
      <xdr:nvPicPr>
        <xdr:cNvPr id="273" name="Picture 27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48983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180975</xdr:colOff>
      <xdr:row>134</xdr:row>
      <xdr:rowOff>152400</xdr:rowOff>
    </xdr:to>
    <xdr:pic>
      <xdr:nvPicPr>
        <xdr:cNvPr id="274" name="Picture 27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48983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161925</xdr:colOff>
      <xdr:row>135</xdr:row>
      <xdr:rowOff>161925</xdr:rowOff>
    </xdr:to>
    <xdr:pic>
      <xdr:nvPicPr>
        <xdr:cNvPr id="275" name="Picture 274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51079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180975</xdr:colOff>
      <xdr:row>135</xdr:row>
      <xdr:rowOff>152400</xdr:rowOff>
    </xdr:to>
    <xdr:pic>
      <xdr:nvPicPr>
        <xdr:cNvPr id="276" name="Picture 27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51079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161925</xdr:colOff>
      <xdr:row>136</xdr:row>
      <xdr:rowOff>161925</xdr:rowOff>
    </xdr:to>
    <xdr:pic>
      <xdr:nvPicPr>
        <xdr:cNvPr id="277" name="Picture 276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53174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180975</xdr:colOff>
      <xdr:row>136</xdr:row>
      <xdr:rowOff>152400</xdr:rowOff>
    </xdr:to>
    <xdr:pic>
      <xdr:nvPicPr>
        <xdr:cNvPr id="278" name="Picture 27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53174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161925</xdr:colOff>
      <xdr:row>137</xdr:row>
      <xdr:rowOff>161925</xdr:rowOff>
    </xdr:to>
    <xdr:pic>
      <xdr:nvPicPr>
        <xdr:cNvPr id="279" name="Picture 278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55841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180975</xdr:colOff>
      <xdr:row>137</xdr:row>
      <xdr:rowOff>152400</xdr:rowOff>
    </xdr:to>
    <xdr:pic>
      <xdr:nvPicPr>
        <xdr:cNvPr id="280" name="Picture 27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55841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161925</xdr:colOff>
      <xdr:row>138</xdr:row>
      <xdr:rowOff>161925</xdr:rowOff>
    </xdr:to>
    <xdr:pic>
      <xdr:nvPicPr>
        <xdr:cNvPr id="281" name="Picture 280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57937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180975</xdr:colOff>
      <xdr:row>138</xdr:row>
      <xdr:rowOff>152400</xdr:rowOff>
    </xdr:to>
    <xdr:pic>
      <xdr:nvPicPr>
        <xdr:cNvPr id="282" name="Picture 28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57937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161925</xdr:colOff>
      <xdr:row>139</xdr:row>
      <xdr:rowOff>161925</xdr:rowOff>
    </xdr:to>
    <xdr:pic>
      <xdr:nvPicPr>
        <xdr:cNvPr id="283" name="Picture 282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60032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180975</xdr:colOff>
      <xdr:row>139</xdr:row>
      <xdr:rowOff>152400</xdr:rowOff>
    </xdr:to>
    <xdr:pic>
      <xdr:nvPicPr>
        <xdr:cNvPr id="284" name="Picture 28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60032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161925</xdr:colOff>
      <xdr:row>140</xdr:row>
      <xdr:rowOff>161925</xdr:rowOff>
    </xdr:to>
    <xdr:pic>
      <xdr:nvPicPr>
        <xdr:cNvPr id="285" name="Picture 284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62128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180975</xdr:colOff>
      <xdr:row>140</xdr:row>
      <xdr:rowOff>152400</xdr:rowOff>
    </xdr:to>
    <xdr:pic>
      <xdr:nvPicPr>
        <xdr:cNvPr id="286" name="Picture 28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62128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161925</xdr:colOff>
      <xdr:row>141</xdr:row>
      <xdr:rowOff>161925</xdr:rowOff>
    </xdr:to>
    <xdr:pic>
      <xdr:nvPicPr>
        <xdr:cNvPr id="287" name="Picture 28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64223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180975</xdr:colOff>
      <xdr:row>141</xdr:row>
      <xdr:rowOff>152400</xdr:rowOff>
    </xdr:to>
    <xdr:pic>
      <xdr:nvPicPr>
        <xdr:cNvPr id="288" name="Picture 28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64223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161925</xdr:colOff>
      <xdr:row>142</xdr:row>
      <xdr:rowOff>161925</xdr:rowOff>
    </xdr:to>
    <xdr:pic>
      <xdr:nvPicPr>
        <xdr:cNvPr id="289" name="Picture 288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66890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180975</xdr:colOff>
      <xdr:row>142</xdr:row>
      <xdr:rowOff>152400</xdr:rowOff>
    </xdr:to>
    <xdr:pic>
      <xdr:nvPicPr>
        <xdr:cNvPr id="290" name="Picture 28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66890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161925</xdr:colOff>
      <xdr:row>143</xdr:row>
      <xdr:rowOff>161925</xdr:rowOff>
    </xdr:to>
    <xdr:pic>
      <xdr:nvPicPr>
        <xdr:cNvPr id="291" name="Picture 290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69557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180975</xdr:colOff>
      <xdr:row>143</xdr:row>
      <xdr:rowOff>152400</xdr:rowOff>
    </xdr:to>
    <xdr:pic>
      <xdr:nvPicPr>
        <xdr:cNvPr id="292" name="Picture 29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69557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161925</xdr:colOff>
      <xdr:row>144</xdr:row>
      <xdr:rowOff>161925</xdr:rowOff>
    </xdr:to>
    <xdr:pic>
      <xdr:nvPicPr>
        <xdr:cNvPr id="293" name="Picture 292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71653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180975</xdr:colOff>
      <xdr:row>144</xdr:row>
      <xdr:rowOff>152400</xdr:rowOff>
    </xdr:to>
    <xdr:pic>
      <xdr:nvPicPr>
        <xdr:cNvPr id="294" name="Picture 293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71653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161925</xdr:colOff>
      <xdr:row>145</xdr:row>
      <xdr:rowOff>161925</xdr:rowOff>
    </xdr:to>
    <xdr:pic>
      <xdr:nvPicPr>
        <xdr:cNvPr id="295" name="Picture 294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73748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180975</xdr:colOff>
      <xdr:row>145</xdr:row>
      <xdr:rowOff>152400</xdr:rowOff>
    </xdr:to>
    <xdr:pic>
      <xdr:nvPicPr>
        <xdr:cNvPr id="296" name="Picture 295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73748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161925</xdr:colOff>
      <xdr:row>146</xdr:row>
      <xdr:rowOff>161925</xdr:rowOff>
    </xdr:to>
    <xdr:pic>
      <xdr:nvPicPr>
        <xdr:cNvPr id="297" name="Picture 296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76415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180975</xdr:colOff>
      <xdr:row>146</xdr:row>
      <xdr:rowOff>152400</xdr:rowOff>
    </xdr:to>
    <xdr:pic>
      <xdr:nvPicPr>
        <xdr:cNvPr id="298" name="Picture 29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76415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285750</xdr:colOff>
      <xdr:row>146</xdr:row>
      <xdr:rowOff>114300</xdr:rowOff>
    </xdr:to>
    <xdr:pic>
      <xdr:nvPicPr>
        <xdr:cNvPr id="299" name="Picture 298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27641550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161925</xdr:colOff>
      <xdr:row>147</xdr:row>
      <xdr:rowOff>161925</xdr:rowOff>
    </xdr:to>
    <xdr:pic>
      <xdr:nvPicPr>
        <xdr:cNvPr id="300" name="Picture 299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79082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180975</xdr:colOff>
      <xdr:row>147</xdr:row>
      <xdr:rowOff>152400</xdr:rowOff>
    </xdr:to>
    <xdr:pic>
      <xdr:nvPicPr>
        <xdr:cNvPr id="301" name="Picture 300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79082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161925</xdr:colOff>
      <xdr:row>148</xdr:row>
      <xdr:rowOff>161925</xdr:rowOff>
    </xdr:to>
    <xdr:pic>
      <xdr:nvPicPr>
        <xdr:cNvPr id="302" name="Picture 301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81749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180975</xdr:colOff>
      <xdr:row>148</xdr:row>
      <xdr:rowOff>152400</xdr:rowOff>
    </xdr:to>
    <xdr:pic>
      <xdr:nvPicPr>
        <xdr:cNvPr id="303" name="Picture 302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81749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161925</xdr:colOff>
      <xdr:row>149</xdr:row>
      <xdr:rowOff>161925</xdr:rowOff>
    </xdr:to>
    <xdr:pic>
      <xdr:nvPicPr>
        <xdr:cNvPr id="304" name="Picture 303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284416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180975</xdr:colOff>
      <xdr:row>149</xdr:row>
      <xdr:rowOff>152400</xdr:rowOff>
    </xdr:to>
    <xdr:pic>
      <xdr:nvPicPr>
        <xdr:cNvPr id="305" name="Picture 30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84416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285750</xdr:colOff>
      <xdr:row>149</xdr:row>
      <xdr:rowOff>114300</xdr:rowOff>
    </xdr:to>
    <xdr:pic>
      <xdr:nvPicPr>
        <xdr:cNvPr id="306" name="Picture 305" descr="http://www.pamestihima.gr/userfiles/connx2c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0" y="28441650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161925</xdr:colOff>
      <xdr:row>150</xdr:row>
      <xdr:rowOff>161925</xdr:rowOff>
    </xdr:to>
    <xdr:pic>
      <xdr:nvPicPr>
        <xdr:cNvPr id="307" name="Picture 30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86512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180975</xdr:colOff>
      <xdr:row>150</xdr:row>
      <xdr:rowOff>152400</xdr:rowOff>
    </xdr:to>
    <xdr:pic>
      <xdr:nvPicPr>
        <xdr:cNvPr id="308" name="Picture 30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86512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161925</xdr:colOff>
      <xdr:row>151</xdr:row>
      <xdr:rowOff>161925</xdr:rowOff>
    </xdr:to>
    <xdr:pic>
      <xdr:nvPicPr>
        <xdr:cNvPr id="309" name="Picture 308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88607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180975</xdr:colOff>
      <xdr:row>151</xdr:row>
      <xdr:rowOff>152400</xdr:rowOff>
    </xdr:to>
    <xdr:pic>
      <xdr:nvPicPr>
        <xdr:cNvPr id="310" name="Picture 309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88607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161925</xdr:colOff>
      <xdr:row>152</xdr:row>
      <xdr:rowOff>161925</xdr:rowOff>
    </xdr:to>
    <xdr:pic>
      <xdr:nvPicPr>
        <xdr:cNvPr id="311" name="Picture 310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290703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180975</xdr:colOff>
      <xdr:row>152</xdr:row>
      <xdr:rowOff>152400</xdr:rowOff>
    </xdr:to>
    <xdr:pic>
      <xdr:nvPicPr>
        <xdr:cNvPr id="312" name="Picture 311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90703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285750</xdr:colOff>
      <xdr:row>152</xdr:row>
      <xdr:rowOff>171450</xdr:rowOff>
    </xdr:to>
    <xdr:pic>
      <xdr:nvPicPr>
        <xdr:cNvPr id="313" name="Picture 312" descr="http://www.pamestihima.gr/userfiles/nova1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0" y="29070300"/>
          <a:ext cx="2857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161925</xdr:colOff>
      <xdr:row>153</xdr:row>
      <xdr:rowOff>161925</xdr:rowOff>
    </xdr:to>
    <xdr:pic>
      <xdr:nvPicPr>
        <xdr:cNvPr id="314" name="Picture 313" descr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2927985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180975</xdr:colOff>
      <xdr:row>153</xdr:row>
      <xdr:rowOff>152400</xdr:rowOff>
    </xdr:to>
    <xdr:pic>
      <xdr:nvPicPr>
        <xdr:cNvPr id="315" name="Picture 314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927985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285750</xdr:colOff>
      <xdr:row>153</xdr:row>
      <xdr:rowOff>114300</xdr:rowOff>
    </xdr:to>
    <xdr:pic>
      <xdr:nvPicPr>
        <xdr:cNvPr id="316" name="Picture 315" descr="http://www.pamestihima.gr/userfiles/skai.gif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0" y="29279850"/>
          <a:ext cx="285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161925</xdr:colOff>
      <xdr:row>154</xdr:row>
      <xdr:rowOff>161925</xdr:rowOff>
    </xdr:to>
    <xdr:pic>
      <xdr:nvPicPr>
        <xdr:cNvPr id="317" name="Picture 316" descr="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" y="29489400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180975</xdr:colOff>
      <xdr:row>154</xdr:row>
      <xdr:rowOff>152400</xdr:rowOff>
    </xdr:to>
    <xdr:pic>
      <xdr:nvPicPr>
        <xdr:cNvPr id="318" name="Picture 317" descr="Μη-Διαθέσιμα Αποτελέσματα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29489400"/>
          <a:ext cx="180975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597349</xdr:colOff>
      <xdr:row>0</xdr:row>
      <xdr:rowOff>409575</xdr:rowOff>
    </xdr:to>
    <xdr:pic>
      <xdr:nvPicPr>
        <xdr:cNvPr id="319" name="Picture 318" descr="logo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3978724" cy="409575"/>
        </a:xfrm>
        <a:prstGeom prst="rect">
          <a:avLst/>
        </a:prstGeom>
      </xdr:spPr>
    </xdr:pic>
    <xdr:clientData/>
  </xdr:twoCellAnchor>
  <xdr:twoCellAnchor editAs="oneCell">
    <xdr:from>
      <xdr:col>8</xdr:col>
      <xdr:colOff>609599</xdr:colOff>
      <xdr:row>0</xdr:row>
      <xdr:rowOff>0</xdr:rowOff>
    </xdr:from>
    <xdr:to>
      <xdr:col>15</xdr:col>
      <xdr:colOff>598708</xdr:colOff>
      <xdr:row>1</xdr:row>
      <xdr:rowOff>9525</xdr:rowOff>
    </xdr:to>
    <xdr:pic>
      <xdr:nvPicPr>
        <xdr:cNvPr id="324" name="Picture 323" descr="logo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990974" y="0"/>
          <a:ext cx="4256309" cy="438150"/>
        </a:xfrm>
        <a:prstGeom prst="rect">
          <a:avLst/>
        </a:prstGeom>
      </xdr:spPr>
    </xdr:pic>
    <xdr:clientData/>
  </xdr:twoCellAnchor>
  <xdr:twoCellAnchor editAs="oneCell">
    <xdr:from>
      <xdr:col>15</xdr:col>
      <xdr:colOff>609599</xdr:colOff>
      <xdr:row>0</xdr:row>
      <xdr:rowOff>0</xdr:rowOff>
    </xdr:from>
    <xdr:to>
      <xdr:col>23</xdr:col>
      <xdr:colOff>561969</xdr:colOff>
      <xdr:row>1</xdr:row>
      <xdr:rowOff>38100</xdr:rowOff>
    </xdr:to>
    <xdr:pic>
      <xdr:nvPicPr>
        <xdr:cNvPr id="325" name="Picture 324" descr="logo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258174" y="0"/>
          <a:ext cx="4533895" cy="466725"/>
        </a:xfrm>
        <a:prstGeom prst="rect">
          <a:avLst/>
        </a:prstGeom>
      </xdr:spPr>
    </xdr:pic>
    <xdr:clientData/>
  </xdr:twoCellAnchor>
  <xdr:twoCellAnchor editAs="oneCell">
    <xdr:from>
      <xdr:col>23</xdr:col>
      <xdr:colOff>609599</xdr:colOff>
      <xdr:row>0</xdr:row>
      <xdr:rowOff>0</xdr:rowOff>
    </xdr:from>
    <xdr:to>
      <xdr:col>30</xdr:col>
      <xdr:colOff>598708</xdr:colOff>
      <xdr:row>1</xdr:row>
      <xdr:rowOff>9525</xdr:rowOff>
    </xdr:to>
    <xdr:pic>
      <xdr:nvPicPr>
        <xdr:cNvPr id="326" name="Picture 325" descr="logo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839699" y="0"/>
          <a:ext cx="4256309" cy="438150"/>
        </a:xfrm>
        <a:prstGeom prst="rect">
          <a:avLst/>
        </a:prstGeom>
      </xdr:spPr>
    </xdr:pic>
    <xdr:clientData/>
  </xdr:twoCellAnchor>
  <xdr:twoCellAnchor editAs="oneCell">
    <xdr:from>
      <xdr:col>30</xdr:col>
      <xdr:colOff>609599</xdr:colOff>
      <xdr:row>0</xdr:row>
      <xdr:rowOff>0</xdr:rowOff>
    </xdr:from>
    <xdr:to>
      <xdr:col>37</xdr:col>
      <xdr:colOff>598708</xdr:colOff>
      <xdr:row>1</xdr:row>
      <xdr:rowOff>9525</xdr:rowOff>
    </xdr:to>
    <xdr:pic>
      <xdr:nvPicPr>
        <xdr:cNvPr id="327" name="Picture 326" descr="logo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839699" y="0"/>
          <a:ext cx="4256309" cy="438150"/>
        </a:xfrm>
        <a:prstGeom prst="rect">
          <a:avLst/>
        </a:prstGeom>
      </xdr:spPr>
    </xdr:pic>
    <xdr:clientData/>
  </xdr:twoCellAnchor>
  <xdr:twoCellAnchor editAs="oneCell">
    <xdr:from>
      <xdr:col>37</xdr:col>
      <xdr:colOff>609599</xdr:colOff>
      <xdr:row>0</xdr:row>
      <xdr:rowOff>0</xdr:rowOff>
    </xdr:from>
    <xdr:to>
      <xdr:col>44</xdr:col>
      <xdr:colOff>598708</xdr:colOff>
      <xdr:row>1</xdr:row>
      <xdr:rowOff>9525</xdr:rowOff>
    </xdr:to>
    <xdr:pic>
      <xdr:nvPicPr>
        <xdr:cNvPr id="328" name="Picture 327" descr="logo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839699" y="0"/>
          <a:ext cx="4256309" cy="438150"/>
        </a:xfrm>
        <a:prstGeom prst="rect">
          <a:avLst/>
        </a:prstGeom>
      </xdr:spPr>
    </xdr:pic>
    <xdr:clientData/>
  </xdr:twoCellAnchor>
  <xdr:twoCellAnchor editAs="oneCell">
    <xdr:from>
      <xdr:col>44</xdr:col>
      <xdr:colOff>609599</xdr:colOff>
      <xdr:row>0</xdr:row>
      <xdr:rowOff>0</xdr:rowOff>
    </xdr:from>
    <xdr:to>
      <xdr:col>51</xdr:col>
      <xdr:colOff>598708</xdr:colOff>
      <xdr:row>1</xdr:row>
      <xdr:rowOff>9525</xdr:rowOff>
    </xdr:to>
    <xdr:pic>
      <xdr:nvPicPr>
        <xdr:cNvPr id="329" name="Picture 328" descr="logo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839699" y="0"/>
          <a:ext cx="4256309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6" Type="http://schemas.openxmlformats.org/officeDocument/2006/relationships/drawing" Target="../drawings/drawing1.xml"/><Relationship Id="rId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2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4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1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3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6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5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9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0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05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6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7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5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7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3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98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21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142" Type="http://schemas.openxmlformats.org/officeDocument/2006/relationships/hyperlink" Target="http://www.pamestihima.gr/FlexBetNormalCouponPreview.aspx?couponid=487&amp;langid=1&amp;sectionid=12/02/2011&amp;leagueid=&amp;specialsignalid=" TargetMode="External"/><Relationship Id="rId3" Type="http://schemas.openxmlformats.org/officeDocument/2006/relationships/hyperlink" Target="http://www.pamestihima.gr/FlexBetNormalCouponPreview.aspx?couponid=487&amp;langid=1&amp;sectionid=12/02/2011&amp;leagueid=&amp;specialsignal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6"/>
  <sheetViews>
    <sheetView tabSelected="1" workbookViewId="0">
      <selection activeCell="Y3" sqref="Y3"/>
    </sheetView>
  </sheetViews>
  <sheetFormatPr defaultRowHeight="15.75"/>
  <cols>
    <col min="1" max="1" width="3.85546875" bestFit="1" customWidth="1"/>
    <col min="2" max="2" width="4.28515625" bestFit="1" customWidth="1"/>
    <col min="3" max="3" width="3.140625" bestFit="1" customWidth="1"/>
    <col min="4" max="4" width="2.85546875" customWidth="1"/>
    <col min="6" max="6" width="9.140625" customWidth="1"/>
    <col min="10" max="20" width="9.140625" customWidth="1"/>
    <col min="21" max="21" width="4.7109375" customWidth="1"/>
    <col min="22" max="41" width="9.140625" customWidth="1"/>
    <col min="42" max="44" width="9.140625" style="1"/>
    <col min="45" max="47" width="9.140625" style="2"/>
  </cols>
  <sheetData>
    <row r="1" spans="1:52" ht="33.7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3"/>
      <c r="V2" s="6" t="s">
        <v>1</v>
      </c>
      <c r="W2" s="6" t="s">
        <v>2</v>
      </c>
      <c r="X2" s="6" t="s">
        <v>3</v>
      </c>
      <c r="Y2" s="6" t="s">
        <v>4</v>
      </c>
      <c r="Z2" s="6" t="s">
        <v>5</v>
      </c>
      <c r="AA2" s="6" t="s">
        <v>6</v>
      </c>
      <c r="AB2" s="6">
        <v>0</v>
      </c>
      <c r="AC2" s="6">
        <v>1</v>
      </c>
      <c r="AD2" s="6">
        <v>2</v>
      </c>
      <c r="AE2" s="6">
        <v>3</v>
      </c>
      <c r="AF2" s="6">
        <v>4</v>
      </c>
      <c r="AG2" s="6">
        <v>5</v>
      </c>
      <c r="AH2" s="6">
        <v>6</v>
      </c>
      <c r="AI2" s="6">
        <v>0</v>
      </c>
      <c r="AJ2" s="6">
        <v>1</v>
      </c>
      <c r="AK2" s="6">
        <v>2</v>
      </c>
      <c r="AL2" s="6">
        <v>3</v>
      </c>
      <c r="AM2" s="6">
        <v>4</v>
      </c>
      <c r="AN2" s="6">
        <v>5</v>
      </c>
      <c r="AO2" s="6">
        <v>6</v>
      </c>
      <c r="AP2" s="4" t="s">
        <v>7</v>
      </c>
      <c r="AQ2" s="4" t="s">
        <v>8</v>
      </c>
      <c r="AR2" s="4" t="s">
        <v>9</v>
      </c>
      <c r="AS2" s="4" t="s">
        <v>7</v>
      </c>
      <c r="AT2" s="4" t="s">
        <v>8</v>
      </c>
      <c r="AU2" s="4" t="s">
        <v>9</v>
      </c>
    </row>
    <row r="3" spans="1:52" s="24" customFormat="1" ht="30.75" thickBot="1">
      <c r="A3" s="12" t="s">
        <v>10</v>
      </c>
      <c r="B3" s="13">
        <v>0.58333333333333337</v>
      </c>
      <c r="C3" s="14">
        <v>117</v>
      </c>
      <c r="D3" s="12"/>
      <c r="E3" s="15" t="s">
        <v>11</v>
      </c>
      <c r="F3" s="16"/>
      <c r="G3" s="17" t="s">
        <v>12</v>
      </c>
      <c r="H3" s="15" t="s">
        <v>13</v>
      </c>
      <c r="I3" s="18" t="s">
        <v>14</v>
      </c>
      <c r="J3" s="16"/>
      <c r="K3" s="15" t="s">
        <v>15</v>
      </c>
      <c r="L3" s="19" t="s">
        <v>16</v>
      </c>
      <c r="M3" s="19" t="s">
        <v>17</v>
      </c>
      <c r="N3" s="19" t="s">
        <v>18</v>
      </c>
      <c r="O3" s="20">
        <v>8</v>
      </c>
      <c r="P3" s="21" t="s">
        <v>19</v>
      </c>
      <c r="Q3" s="16"/>
      <c r="R3" s="16"/>
      <c r="S3" s="12"/>
      <c r="T3" s="22"/>
      <c r="U3" s="23"/>
      <c r="V3" s="24">
        <v>10</v>
      </c>
      <c r="W3" s="24">
        <v>19</v>
      </c>
      <c r="X3" s="24">
        <v>10</v>
      </c>
      <c r="Y3" s="24">
        <v>11</v>
      </c>
      <c r="Z3" s="25">
        <f t="shared" ref="Z3:Z34" si="0">W3/V3</f>
        <v>1.9</v>
      </c>
      <c r="AA3" s="26">
        <f t="shared" ref="AA3:AA34" si="1">Y3/X3</f>
        <v>1.1000000000000001</v>
      </c>
      <c r="AB3" s="27">
        <f>POISSON(AB$2,$Z3,FALSE)</f>
        <v>0.14956861922263881</v>
      </c>
      <c r="AC3" s="27">
        <f t="shared" ref="AC3:AH18" si="2">POISSON(AC$2,$Z3,FALSE)</f>
        <v>0.28418037652301376</v>
      </c>
      <c r="AD3" s="27">
        <f t="shared" si="2"/>
        <v>0.26997135769686309</v>
      </c>
      <c r="AE3" s="27">
        <f t="shared" si="2"/>
        <v>0.17098185987467993</v>
      </c>
      <c r="AF3" s="27">
        <f t="shared" si="2"/>
        <v>8.1216383440472967E-2</v>
      </c>
      <c r="AG3" s="27">
        <f t="shared" si="2"/>
        <v>3.0862225707379724E-2</v>
      </c>
      <c r="AH3" s="27">
        <f t="shared" si="2"/>
        <v>9.7730381406702458E-3</v>
      </c>
      <c r="AI3" s="27">
        <f>POISSON(AI$2,$AA3,FALSE)</f>
        <v>0.33287108369808122</v>
      </c>
      <c r="AJ3" s="27">
        <f t="shared" ref="AJ3:AO18" si="3">POISSON(AJ$2,$AA3,FALSE)</f>
        <v>0.36615819206788935</v>
      </c>
      <c r="AK3" s="27">
        <f t="shared" si="3"/>
        <v>0.20138700563733916</v>
      </c>
      <c r="AL3" s="27">
        <f t="shared" si="3"/>
        <v>7.3841902067024359E-2</v>
      </c>
      <c r="AM3" s="27">
        <f t="shared" si="3"/>
        <v>2.0306523068431701E-2</v>
      </c>
      <c r="AN3" s="27">
        <f t="shared" si="3"/>
        <v>4.4674350750549749E-3</v>
      </c>
      <c r="AO3" s="27">
        <f t="shared" si="3"/>
        <v>8.1902976376007882E-4</v>
      </c>
      <c r="AP3" s="28">
        <f t="shared" ref="AP3:AP66" si="4">SUM(AC3*AI3,AD3*AI3,AD3*AJ3,AE3*AI3,AE3*AJ3,AE3*AK3,AF3*AI3,AF3*AJ3,AF3*AK3,AF3*AL3,AG3*AI3,AG3*AJ3,AG3*AK3,AG3*AL3,AG3*AM3,AH3*AI3,AH3*AJ3,AH3*AK3,AH3*AL3,AH3*AM3,AH3*AN3)</f>
        <v>0.55685194887940537</v>
      </c>
      <c r="AQ3" s="28">
        <f t="shared" ref="AQ3:AQ66" si="5">SUM(AB3*AI3,AC3*AJ3,AD3*AK3,AE3*AL3,AF3*AM3,AF3*AM3,AG3*AN3)</f>
        <v>0.22427271006058283</v>
      </c>
      <c r="AR3" s="28">
        <f t="shared" ref="AR3:AR66" si="6">SUM(AJ3*AB3,AK3*AB3,AK3*AC3,AL3*AB3,AL3*AC3,AL3*AD3,AM3*AB3,AM3*AC3,AM3*AD3,AM3*AE3,AN3*AB3,AN3*AC3,AN3*AD3,AN3*AE3,AN3*AF3,AO3*AB3,AO3*AC3,AO3*AD3,AO3*AE3,AO3*AF3,AO3*AG3)</f>
        <v>0.21692210388223884</v>
      </c>
      <c r="AS3" s="29">
        <f>1/AP3</f>
        <v>1.7958094642792837</v>
      </c>
      <c r="AT3" s="29">
        <f t="shared" ref="AT3:AU18" si="7">1/AQ3</f>
        <v>4.4588572534298523</v>
      </c>
      <c r="AU3" s="29">
        <f t="shared" si="7"/>
        <v>4.6099497566318695</v>
      </c>
    </row>
    <row r="4" spans="1:52" s="24" customFormat="1" ht="21" thickBot="1">
      <c r="A4" s="12"/>
      <c r="B4" s="30"/>
      <c r="C4" s="14">
        <v>118</v>
      </c>
      <c r="D4" s="12"/>
      <c r="E4" s="15" t="s">
        <v>20</v>
      </c>
      <c r="F4" s="16"/>
      <c r="G4" s="17" t="s">
        <v>21</v>
      </c>
      <c r="H4" s="15" t="s">
        <v>22</v>
      </c>
      <c r="I4" s="18" t="s">
        <v>23</v>
      </c>
      <c r="J4" s="16"/>
      <c r="K4" s="15" t="s">
        <v>24</v>
      </c>
      <c r="L4" s="19" t="s">
        <v>25</v>
      </c>
      <c r="M4" s="19" t="s">
        <v>26</v>
      </c>
      <c r="N4" s="19" t="s">
        <v>27</v>
      </c>
      <c r="O4" s="20">
        <v>8</v>
      </c>
      <c r="P4" s="21" t="s">
        <v>19</v>
      </c>
      <c r="Q4" s="16"/>
      <c r="R4" s="16"/>
      <c r="S4" s="12"/>
      <c r="T4" s="22"/>
      <c r="U4" s="23"/>
      <c r="V4" s="24">
        <v>10</v>
      </c>
      <c r="W4" s="24">
        <v>14</v>
      </c>
      <c r="X4" s="24">
        <v>10</v>
      </c>
      <c r="Y4" s="24">
        <v>16</v>
      </c>
      <c r="Z4" s="25">
        <f t="shared" si="0"/>
        <v>1.4</v>
      </c>
      <c r="AA4" s="26">
        <f t="shared" si="1"/>
        <v>1.6</v>
      </c>
      <c r="AB4" s="27">
        <f t="shared" ref="AB4:AH35" si="8">POISSON(AB$2,$Z4,FALSE)</f>
        <v>0.2465969639416109</v>
      </c>
      <c r="AC4" s="27">
        <f t="shared" si="2"/>
        <v>0.34523574951825525</v>
      </c>
      <c r="AD4" s="27">
        <f t="shared" si="2"/>
        <v>0.24166502466277867</v>
      </c>
      <c r="AE4" s="27">
        <f t="shared" si="2"/>
        <v>0.1127770115092967</v>
      </c>
      <c r="AF4" s="27">
        <f t="shared" si="2"/>
        <v>3.947195402825384E-2</v>
      </c>
      <c r="AG4" s="27">
        <f t="shared" si="2"/>
        <v>1.1052147127911076E-2</v>
      </c>
      <c r="AH4" s="27">
        <f t="shared" si="2"/>
        <v>2.5788343298459174E-3</v>
      </c>
      <c r="AI4" s="27">
        <f t="shared" ref="AI4:AO35" si="9">POISSON(AI$2,$AA4,FALSE)</f>
        <v>0.20189651799465819</v>
      </c>
      <c r="AJ4" s="27">
        <f t="shared" si="3"/>
        <v>0.32303442879145311</v>
      </c>
      <c r="AK4" s="27">
        <f t="shared" si="3"/>
        <v>0.25842754303316251</v>
      </c>
      <c r="AL4" s="27">
        <f t="shared" si="3"/>
        <v>0.13782802295102001</v>
      </c>
      <c r="AM4" s="27">
        <f t="shared" si="3"/>
        <v>5.5131209180408002E-2</v>
      </c>
      <c r="AN4" s="27">
        <f t="shared" si="3"/>
        <v>1.7641986937730562E-2</v>
      </c>
      <c r="AO4" s="27">
        <f t="shared" si="3"/>
        <v>4.7045298500614828E-3</v>
      </c>
      <c r="AP4" s="28">
        <f t="shared" si="4"/>
        <v>0.33461887154845432</v>
      </c>
      <c r="AQ4" s="28">
        <f t="shared" si="5"/>
        <v>0.24385408754703228</v>
      </c>
      <c r="AR4" s="28">
        <f t="shared" si="6"/>
        <v>0.4217338003762795</v>
      </c>
      <c r="AS4" s="29">
        <f t="shared" ref="AS4:AU32" si="10">1/AP4</f>
        <v>2.9884746050707887</v>
      </c>
      <c r="AT4" s="29">
        <f t="shared" si="7"/>
        <v>4.1008129494943546</v>
      </c>
      <c r="AU4" s="29">
        <f t="shared" si="7"/>
        <v>2.3711639880601925</v>
      </c>
    </row>
    <row r="5" spans="1:52" s="24" customFormat="1" ht="21" thickBot="1">
      <c r="A5" s="12" t="s">
        <v>28</v>
      </c>
      <c r="B5" s="13">
        <v>0.58333333333333337</v>
      </c>
      <c r="C5" s="14">
        <v>119</v>
      </c>
      <c r="D5" s="12"/>
      <c r="E5" s="15" t="s">
        <v>20</v>
      </c>
      <c r="F5" s="16"/>
      <c r="G5" s="17" t="s">
        <v>29</v>
      </c>
      <c r="H5" s="15" t="s">
        <v>30</v>
      </c>
      <c r="I5" s="18" t="s">
        <v>31</v>
      </c>
      <c r="J5" s="16"/>
      <c r="K5" s="15" t="s">
        <v>24</v>
      </c>
      <c r="L5" s="19" t="s">
        <v>32</v>
      </c>
      <c r="M5" s="19" t="s">
        <v>26</v>
      </c>
      <c r="N5" s="19" t="s">
        <v>33</v>
      </c>
      <c r="O5" s="20">
        <v>8</v>
      </c>
      <c r="P5" s="21" t="s">
        <v>19</v>
      </c>
      <c r="Q5" s="16"/>
      <c r="R5" s="16"/>
      <c r="S5" s="12"/>
      <c r="T5" s="22"/>
      <c r="U5" s="23"/>
      <c r="V5" s="24">
        <v>9</v>
      </c>
      <c r="W5" s="24">
        <v>9</v>
      </c>
      <c r="X5" s="24">
        <v>9</v>
      </c>
      <c r="Y5" s="24">
        <v>7</v>
      </c>
      <c r="Z5" s="25">
        <f t="shared" si="0"/>
        <v>1</v>
      </c>
      <c r="AA5" s="26">
        <f t="shared" si="1"/>
        <v>0.77777777777777779</v>
      </c>
      <c r="AB5" s="27">
        <f t="shared" si="8"/>
        <v>0.36787944117144911</v>
      </c>
      <c r="AC5" s="27">
        <f t="shared" si="2"/>
        <v>0.36787944117144911</v>
      </c>
      <c r="AD5" s="27">
        <f t="shared" si="2"/>
        <v>0.18393972058572455</v>
      </c>
      <c r="AE5" s="27">
        <f t="shared" si="2"/>
        <v>6.1313240195241515E-2</v>
      </c>
      <c r="AF5" s="27">
        <f t="shared" si="2"/>
        <v>1.5328310048810379E-2</v>
      </c>
      <c r="AG5" s="27">
        <f t="shared" si="2"/>
        <v>3.0656620097620759E-3</v>
      </c>
      <c r="AH5" s="27">
        <f t="shared" si="2"/>
        <v>5.1094366829367932E-4</v>
      </c>
      <c r="AI5" s="27">
        <f t="shared" si="9"/>
        <v>0.45942582403593063</v>
      </c>
      <c r="AJ5" s="27">
        <f t="shared" si="3"/>
        <v>0.35733119647239048</v>
      </c>
      <c r="AK5" s="27">
        <f t="shared" si="3"/>
        <v>0.13896213196148519</v>
      </c>
      <c r="AL5" s="27">
        <f t="shared" si="3"/>
        <v>3.6027219397422088E-2</v>
      </c>
      <c r="AM5" s="27">
        <f t="shared" si="3"/>
        <v>7.0052926606098504E-3</v>
      </c>
      <c r="AN5" s="27">
        <f t="shared" si="3"/>
        <v>1.0897121916504213E-3</v>
      </c>
      <c r="AO5" s="27">
        <f t="shared" si="3"/>
        <v>1.4125898780653609E-4</v>
      </c>
      <c r="AP5" s="28">
        <f t="shared" si="4"/>
        <v>0.39662010503300038</v>
      </c>
      <c r="AQ5" s="28">
        <f t="shared" si="5"/>
        <v>0.32845581684396835</v>
      </c>
      <c r="AR5" s="28">
        <f t="shared" si="6"/>
        <v>0.27493078124897974</v>
      </c>
      <c r="AS5" s="29">
        <f t="shared" si="10"/>
        <v>2.5213043597898195</v>
      </c>
      <c r="AT5" s="29">
        <f t="shared" si="7"/>
        <v>3.0445495214811373</v>
      </c>
      <c r="AU5" s="29">
        <f t="shared" si="7"/>
        <v>3.6372791560738018</v>
      </c>
    </row>
    <row r="6" spans="1:52" s="24" customFormat="1" ht="21" thickBot="1">
      <c r="A6" s="12" t="s">
        <v>34</v>
      </c>
      <c r="B6" s="13">
        <v>0.61458333333333337</v>
      </c>
      <c r="C6" s="14">
        <v>120</v>
      </c>
      <c r="D6" s="12"/>
      <c r="E6" s="15" t="s">
        <v>35</v>
      </c>
      <c r="F6" s="16"/>
      <c r="G6" s="17" t="s">
        <v>36</v>
      </c>
      <c r="H6" s="15" t="s">
        <v>22</v>
      </c>
      <c r="I6" s="18" t="s">
        <v>37</v>
      </c>
      <c r="J6" s="16"/>
      <c r="K6" s="15" t="s">
        <v>38</v>
      </c>
      <c r="L6" s="19" t="s">
        <v>19</v>
      </c>
      <c r="M6" s="19" t="s">
        <v>39</v>
      </c>
      <c r="N6" s="19" t="s">
        <v>40</v>
      </c>
      <c r="O6" s="20">
        <v>8</v>
      </c>
      <c r="P6" s="31">
        <v>3</v>
      </c>
      <c r="Q6" s="16"/>
      <c r="R6" s="16"/>
      <c r="S6" s="12"/>
      <c r="T6" s="22"/>
      <c r="U6" s="23"/>
      <c r="V6" s="24">
        <v>13</v>
      </c>
      <c r="W6" s="24">
        <v>37</v>
      </c>
      <c r="X6" s="24">
        <v>13</v>
      </c>
      <c r="Y6" s="24">
        <v>21</v>
      </c>
      <c r="Z6" s="25">
        <f t="shared" si="0"/>
        <v>2.8461538461538463</v>
      </c>
      <c r="AA6" s="26">
        <f t="shared" si="1"/>
        <v>1.6153846153846154</v>
      </c>
      <c r="AB6" s="27">
        <f t="shared" si="8"/>
        <v>5.8067227423703877E-2</v>
      </c>
      <c r="AC6" s="27">
        <f t="shared" si="2"/>
        <v>0.16526826266746492</v>
      </c>
      <c r="AD6" s="27">
        <f t="shared" si="2"/>
        <v>0.2351894507190847</v>
      </c>
      <c r="AE6" s="27">
        <f t="shared" si="2"/>
        <v>0.22312845324631114</v>
      </c>
      <c r="AF6" s="27">
        <f t="shared" si="2"/>
        <v>0.15876447634833676</v>
      </c>
      <c r="AG6" s="27">
        <f t="shared" si="2"/>
        <v>9.0373624998283997E-2</v>
      </c>
      <c r="AH6" s="27">
        <f t="shared" si="2"/>
        <v>4.2869540063288566E-2</v>
      </c>
      <c r="AI6" s="27">
        <f t="shared" si="9"/>
        <v>0.19881418873807741</v>
      </c>
      <c r="AJ6" s="27">
        <f t="shared" si="3"/>
        <v>0.32116138180766346</v>
      </c>
      <c r="AK6" s="27">
        <f t="shared" si="3"/>
        <v>0.25939957761388205</v>
      </c>
      <c r="AL6" s="27">
        <f t="shared" si="3"/>
        <v>0.13967669563824417</v>
      </c>
      <c r="AM6" s="27">
        <f t="shared" si="3"/>
        <v>5.640789631544476E-2</v>
      </c>
      <c r="AN6" s="27">
        <f t="shared" si="3"/>
        <v>1.8224089578836002E-2</v>
      </c>
      <c r="AO6" s="27">
        <f t="shared" si="3"/>
        <v>4.9064856558404622E-3</v>
      </c>
      <c r="AP6" s="28">
        <f t="shared" si="4"/>
        <v>0.60571860191654547</v>
      </c>
      <c r="AQ6" s="28">
        <f t="shared" si="5"/>
        <v>0.17635437882623531</v>
      </c>
      <c r="AR6" s="28">
        <f t="shared" si="6"/>
        <v>0.19896073104277398</v>
      </c>
      <c r="AS6" s="29">
        <f t="shared" si="10"/>
        <v>1.6509316320085177</v>
      </c>
      <c r="AT6" s="29">
        <f t="shared" si="7"/>
        <v>5.6704007388742834</v>
      </c>
      <c r="AU6" s="29">
        <f t="shared" si="7"/>
        <v>5.0261174391494015</v>
      </c>
    </row>
    <row r="7" spans="1:52" s="24" customFormat="1" ht="21" thickBot="1">
      <c r="A7" s="12" t="s">
        <v>41</v>
      </c>
      <c r="B7" s="13">
        <v>0.625</v>
      </c>
      <c r="C7" s="14">
        <v>121</v>
      </c>
      <c r="D7" s="12"/>
      <c r="E7" s="15" t="s">
        <v>11</v>
      </c>
      <c r="F7" s="16"/>
      <c r="G7" s="17" t="s">
        <v>42</v>
      </c>
      <c r="H7" s="15" t="s">
        <v>24</v>
      </c>
      <c r="I7" s="18" t="s">
        <v>43</v>
      </c>
      <c r="J7" s="16"/>
      <c r="K7" s="15" t="s">
        <v>44</v>
      </c>
      <c r="L7" s="19" t="s">
        <v>45</v>
      </c>
      <c r="M7" s="19" t="s">
        <v>17</v>
      </c>
      <c r="N7" s="19" t="s">
        <v>46</v>
      </c>
      <c r="O7" s="20">
        <v>2</v>
      </c>
      <c r="P7" s="21" t="s">
        <v>19</v>
      </c>
      <c r="Q7" s="16"/>
      <c r="R7" s="16"/>
      <c r="S7" s="12"/>
      <c r="T7" s="22"/>
      <c r="U7" s="23"/>
      <c r="V7" s="24">
        <v>10</v>
      </c>
      <c r="W7" s="24">
        <v>11</v>
      </c>
      <c r="X7" s="24">
        <v>10</v>
      </c>
      <c r="Y7" s="24">
        <v>10</v>
      </c>
      <c r="Z7" s="25">
        <f t="shared" si="0"/>
        <v>1.1000000000000001</v>
      </c>
      <c r="AA7" s="26">
        <f t="shared" si="1"/>
        <v>1</v>
      </c>
      <c r="AB7" s="27">
        <f t="shared" si="8"/>
        <v>0.33287108369808122</v>
      </c>
      <c r="AC7" s="27">
        <f t="shared" si="2"/>
        <v>0.36615819206788935</v>
      </c>
      <c r="AD7" s="27">
        <f t="shared" si="2"/>
        <v>0.20138700563733916</v>
      </c>
      <c r="AE7" s="27">
        <f t="shared" si="2"/>
        <v>7.3841902067024359E-2</v>
      </c>
      <c r="AF7" s="27">
        <f t="shared" si="2"/>
        <v>2.0306523068431701E-2</v>
      </c>
      <c r="AG7" s="27">
        <f t="shared" si="2"/>
        <v>4.4674350750549749E-3</v>
      </c>
      <c r="AH7" s="27">
        <f t="shared" si="2"/>
        <v>8.1902976376007882E-4</v>
      </c>
      <c r="AI7" s="27">
        <f t="shared" si="9"/>
        <v>0.36787944117144911</v>
      </c>
      <c r="AJ7" s="27">
        <f t="shared" si="3"/>
        <v>0.36787944117144911</v>
      </c>
      <c r="AK7" s="27">
        <f t="shared" si="3"/>
        <v>0.18393972058572455</v>
      </c>
      <c r="AL7" s="27">
        <f t="shared" si="3"/>
        <v>6.1313240195241515E-2</v>
      </c>
      <c r="AM7" s="27">
        <f t="shared" si="3"/>
        <v>1.5328310048810379E-2</v>
      </c>
      <c r="AN7" s="27">
        <f t="shared" si="3"/>
        <v>3.0656620097620759E-3</v>
      </c>
      <c r="AO7" s="27">
        <f t="shared" si="3"/>
        <v>5.1094366829367932E-4</v>
      </c>
      <c r="AP7" s="28">
        <f t="shared" si="4"/>
        <v>0.37597721111150739</v>
      </c>
      <c r="AQ7" s="28">
        <f t="shared" si="5"/>
        <v>0.2993652801649081</v>
      </c>
      <c r="AR7" s="28">
        <f t="shared" si="6"/>
        <v>0.32473629754409572</v>
      </c>
      <c r="AS7" s="29">
        <f t="shared" si="10"/>
        <v>2.6597356713288129</v>
      </c>
      <c r="AT7" s="29">
        <f t="shared" si="7"/>
        <v>3.3404007286654647</v>
      </c>
      <c r="AU7" s="29">
        <f t="shared" si="7"/>
        <v>3.0794216955811988</v>
      </c>
    </row>
    <row r="8" spans="1:52" s="24" customFormat="1" ht="21" thickBot="1">
      <c r="A8" s="12"/>
      <c r="B8" s="30"/>
      <c r="C8" s="14">
        <v>122</v>
      </c>
      <c r="D8" s="12"/>
      <c r="E8" s="15" t="s">
        <v>47</v>
      </c>
      <c r="F8" s="16"/>
      <c r="G8" s="17" t="s">
        <v>48</v>
      </c>
      <c r="H8" s="15" t="s">
        <v>30</v>
      </c>
      <c r="I8" s="18" t="s">
        <v>49</v>
      </c>
      <c r="J8" s="16"/>
      <c r="K8" s="15" t="s">
        <v>50</v>
      </c>
      <c r="L8" s="19" t="s">
        <v>19</v>
      </c>
      <c r="M8" s="19" t="s">
        <v>51</v>
      </c>
      <c r="N8" s="19" t="s">
        <v>52</v>
      </c>
      <c r="O8" s="20">
        <v>2</v>
      </c>
      <c r="P8" s="21" t="s">
        <v>19</v>
      </c>
      <c r="Q8" s="16"/>
      <c r="R8" s="16"/>
      <c r="S8" s="12"/>
      <c r="T8" s="22"/>
      <c r="U8" s="23"/>
      <c r="V8" s="24">
        <v>11</v>
      </c>
      <c r="W8" s="24">
        <v>16</v>
      </c>
      <c r="X8" s="24">
        <v>11</v>
      </c>
      <c r="Y8" s="24">
        <v>5</v>
      </c>
      <c r="Z8" s="25">
        <f t="shared" si="0"/>
        <v>1.4545454545454546</v>
      </c>
      <c r="AA8" s="26">
        <f t="shared" si="1"/>
        <v>0.45454545454545453</v>
      </c>
      <c r="AB8" s="27">
        <f t="shared" si="8"/>
        <v>0.23350647909091393</v>
      </c>
      <c r="AC8" s="27">
        <f t="shared" si="2"/>
        <v>0.3396457877686021</v>
      </c>
      <c r="AD8" s="27">
        <f t="shared" si="2"/>
        <v>0.24701511837716517</v>
      </c>
      <c r="AE8" s="27">
        <f t="shared" si="2"/>
        <v>0.11976490587983765</v>
      </c>
      <c r="AF8" s="27">
        <f t="shared" si="2"/>
        <v>4.3550874865395516E-2</v>
      </c>
      <c r="AG8" s="27">
        <f t="shared" si="2"/>
        <v>1.2669345415387785E-2</v>
      </c>
      <c r="AH8" s="27">
        <f t="shared" si="2"/>
        <v>3.0713564643364329E-3</v>
      </c>
      <c r="AI8" s="27">
        <f t="shared" si="9"/>
        <v>0.63473641894028432</v>
      </c>
      <c r="AJ8" s="27">
        <f t="shared" si="3"/>
        <v>0.28851655406376558</v>
      </c>
      <c r="AK8" s="27">
        <f t="shared" si="3"/>
        <v>6.5571944105401264E-2</v>
      </c>
      <c r="AL8" s="27">
        <f t="shared" si="3"/>
        <v>9.9351430462729182E-3</v>
      </c>
      <c r="AM8" s="27">
        <f t="shared" si="3"/>
        <v>1.1289935279855589E-3</v>
      </c>
      <c r="AN8" s="27">
        <f t="shared" si="3"/>
        <v>1.0263577527141444E-4</v>
      </c>
      <c r="AO8" s="27">
        <f t="shared" si="3"/>
        <v>7.7754375205617004E-6</v>
      </c>
      <c r="AP8" s="28">
        <f t="shared" si="4"/>
        <v>0.62130566172259449</v>
      </c>
      <c r="AQ8" s="28">
        <f t="shared" si="5"/>
        <v>0.26369527927385855</v>
      </c>
      <c r="AR8" s="28">
        <f t="shared" si="6"/>
        <v>0.11427153695171893</v>
      </c>
      <c r="AS8" s="29">
        <f t="shared" si="10"/>
        <v>1.6095137411551352</v>
      </c>
      <c r="AT8" s="29">
        <f t="shared" si="7"/>
        <v>3.7922559810464347</v>
      </c>
      <c r="AU8" s="29">
        <f t="shared" si="7"/>
        <v>8.7510855868028781</v>
      </c>
    </row>
    <row r="9" spans="1:52" s="24" customFormat="1" ht="16.5" thickBot="1">
      <c r="A9" s="12" t="s">
        <v>53</v>
      </c>
      <c r="B9" s="13">
        <v>0.66666666666666663</v>
      </c>
      <c r="C9" s="14">
        <v>123</v>
      </c>
      <c r="D9" s="12"/>
      <c r="E9" s="15" t="s">
        <v>54</v>
      </c>
      <c r="F9" s="16"/>
      <c r="G9" s="17" t="s">
        <v>55</v>
      </c>
      <c r="H9" s="15" t="s">
        <v>56</v>
      </c>
      <c r="I9" s="18" t="s">
        <v>57</v>
      </c>
      <c r="J9" s="16"/>
      <c r="K9" s="15" t="s">
        <v>58</v>
      </c>
      <c r="L9" s="19" t="s">
        <v>59</v>
      </c>
      <c r="M9" s="19" t="s">
        <v>60</v>
      </c>
      <c r="N9" s="19" t="s">
        <v>61</v>
      </c>
      <c r="O9" s="20">
        <v>8</v>
      </c>
      <c r="P9" s="21" t="s">
        <v>19</v>
      </c>
      <c r="Q9" s="16"/>
      <c r="R9" s="16"/>
      <c r="S9" s="12"/>
      <c r="T9" s="22"/>
      <c r="U9" s="23"/>
      <c r="V9" s="24">
        <v>11</v>
      </c>
      <c r="W9" s="24">
        <v>12</v>
      </c>
      <c r="X9" s="24">
        <v>11</v>
      </c>
      <c r="Y9" s="24">
        <v>10</v>
      </c>
      <c r="Z9" s="25">
        <f t="shared" si="0"/>
        <v>1.0909090909090908</v>
      </c>
      <c r="AA9" s="26">
        <f t="shared" si="1"/>
        <v>0.90909090909090906</v>
      </c>
      <c r="AB9" s="27">
        <f t="shared" si="8"/>
        <v>0.33591098123916385</v>
      </c>
      <c r="AC9" s="27">
        <f t="shared" si="2"/>
        <v>0.36644834316999692</v>
      </c>
      <c r="AD9" s="27">
        <f t="shared" si="2"/>
        <v>0.19988091445636194</v>
      </c>
      <c r="AE9" s="27">
        <f t="shared" si="2"/>
        <v>7.2683968893222511E-2</v>
      </c>
      <c r="AF9" s="27">
        <f t="shared" si="2"/>
        <v>1.98229006072425E-2</v>
      </c>
      <c r="AG9" s="27">
        <f t="shared" si="2"/>
        <v>4.3249964961256365E-3</v>
      </c>
      <c r="AH9" s="27">
        <f t="shared" si="2"/>
        <v>7.863629992955701E-4</v>
      </c>
      <c r="AI9" s="27">
        <f t="shared" si="9"/>
        <v>0.40289032152913479</v>
      </c>
      <c r="AJ9" s="27">
        <f t="shared" si="3"/>
        <v>0.36626392866284979</v>
      </c>
      <c r="AK9" s="27">
        <f t="shared" si="3"/>
        <v>0.16648360393765899</v>
      </c>
      <c r="AL9" s="27">
        <f t="shared" si="3"/>
        <v>5.0449576950805756E-2</v>
      </c>
      <c r="AM9" s="27">
        <f t="shared" si="3"/>
        <v>1.1465812943364944E-2</v>
      </c>
      <c r="AN9" s="27">
        <f t="shared" si="3"/>
        <v>2.0846932624299895E-3</v>
      </c>
      <c r="AO9" s="27">
        <f t="shared" si="3"/>
        <v>3.1586261551969541E-4</v>
      </c>
      <c r="AP9" s="28">
        <f t="shared" si="4"/>
        <v>0.39403122408286506</v>
      </c>
      <c r="AQ9" s="28">
        <f t="shared" si="5"/>
        <v>0.30695945116863843</v>
      </c>
      <c r="AR9" s="28">
        <f t="shared" si="6"/>
        <v>0.29904863633815187</v>
      </c>
      <c r="AS9" s="29">
        <f t="shared" si="10"/>
        <v>2.5378699424837947</v>
      </c>
      <c r="AT9" s="29">
        <f t="shared" si="7"/>
        <v>3.2577592779530238</v>
      </c>
      <c r="AU9" s="29">
        <f t="shared" si="7"/>
        <v>3.3439376692868152</v>
      </c>
    </row>
    <row r="10" spans="1:52" s="24" customFormat="1" ht="16.5" thickBot="1">
      <c r="A10" s="12"/>
      <c r="B10" s="30"/>
      <c r="C10" s="14">
        <v>124</v>
      </c>
      <c r="D10" s="12"/>
      <c r="E10" s="15" t="s">
        <v>35</v>
      </c>
      <c r="F10" s="16"/>
      <c r="G10" s="17" t="s">
        <v>62</v>
      </c>
      <c r="H10" s="15" t="s">
        <v>63</v>
      </c>
      <c r="I10" s="18" t="s">
        <v>64</v>
      </c>
      <c r="J10" s="16"/>
      <c r="K10" s="15" t="s">
        <v>65</v>
      </c>
      <c r="L10" s="19" t="s">
        <v>19</v>
      </c>
      <c r="M10" s="19" t="s">
        <v>32</v>
      </c>
      <c r="N10" s="19" t="s">
        <v>66</v>
      </c>
      <c r="O10" s="20">
        <v>8</v>
      </c>
      <c r="P10" s="21" t="s">
        <v>19</v>
      </c>
      <c r="Q10" s="16"/>
      <c r="R10" s="16"/>
      <c r="S10" s="12"/>
      <c r="T10" s="22"/>
      <c r="U10" s="23"/>
      <c r="V10" s="24">
        <v>11</v>
      </c>
      <c r="W10" s="24">
        <v>18</v>
      </c>
      <c r="X10" s="24">
        <v>11</v>
      </c>
      <c r="Y10" s="24">
        <v>9</v>
      </c>
      <c r="Z10" s="25">
        <f t="shared" si="0"/>
        <v>1.6363636363636365</v>
      </c>
      <c r="AA10" s="26">
        <f t="shared" si="1"/>
        <v>0.81818181818181823</v>
      </c>
      <c r="AB10" s="27">
        <f t="shared" si="8"/>
        <v>0.19468670833151402</v>
      </c>
      <c r="AC10" s="27">
        <f t="shared" si="2"/>
        <v>0.318578249997023</v>
      </c>
      <c r="AD10" s="27">
        <f t="shared" si="2"/>
        <v>0.26065493181574612</v>
      </c>
      <c r="AE10" s="27">
        <f t="shared" si="2"/>
        <v>0.14217541735404335</v>
      </c>
      <c r="AF10" s="27">
        <f t="shared" si="2"/>
        <v>5.8162670735745006E-2</v>
      </c>
      <c r="AG10" s="27">
        <f t="shared" si="2"/>
        <v>1.9035055877152911E-2</v>
      </c>
      <c r="AH10" s="27">
        <f t="shared" si="2"/>
        <v>5.1913788755871583E-3</v>
      </c>
      <c r="AI10" s="27">
        <f t="shared" si="9"/>
        <v>0.44123316775999172</v>
      </c>
      <c r="AJ10" s="27">
        <f t="shared" si="3"/>
        <v>0.36100895543999328</v>
      </c>
      <c r="AK10" s="27">
        <f t="shared" si="3"/>
        <v>0.14768548177090635</v>
      </c>
      <c r="AL10" s="27">
        <f t="shared" si="3"/>
        <v>4.0277858664792644E-2</v>
      </c>
      <c r="AM10" s="27">
        <f t="shared" si="3"/>
        <v>8.2386529087075874E-3</v>
      </c>
      <c r="AN10" s="27">
        <f t="shared" si="3"/>
        <v>1.3481432032430595E-3</v>
      </c>
      <c r="AO10" s="27">
        <f t="shared" si="3"/>
        <v>1.8383770953314451E-4</v>
      </c>
      <c r="AP10" s="28">
        <f t="shared" si="4"/>
        <v>0.56652074434894029</v>
      </c>
      <c r="AQ10" s="28">
        <f t="shared" si="5"/>
        <v>0.24611733093624572</v>
      </c>
      <c r="AR10" s="28">
        <f t="shared" si="6"/>
        <v>0.1863006990704103</v>
      </c>
      <c r="AS10" s="29">
        <f t="shared" si="10"/>
        <v>1.7651604287663374</v>
      </c>
      <c r="AT10" s="29">
        <f t="shared" si="7"/>
        <v>4.0631027331392611</v>
      </c>
      <c r="AU10" s="29">
        <f t="shared" si="7"/>
        <v>5.367666385524732</v>
      </c>
    </row>
    <row r="11" spans="1:52" s="24" customFormat="1" ht="16.5" thickBot="1">
      <c r="A11" s="12"/>
      <c r="B11" s="30"/>
      <c r="C11" s="14">
        <v>125</v>
      </c>
      <c r="D11" s="12"/>
      <c r="E11" s="15" t="s">
        <v>67</v>
      </c>
      <c r="F11" s="16"/>
      <c r="G11" s="17" t="s">
        <v>68</v>
      </c>
      <c r="H11" s="15" t="s">
        <v>56</v>
      </c>
      <c r="I11" s="18" t="s">
        <v>69</v>
      </c>
      <c r="J11" s="16"/>
      <c r="K11" s="15" t="s">
        <v>24</v>
      </c>
      <c r="L11" s="19" t="s">
        <v>70</v>
      </c>
      <c r="M11" s="19" t="s">
        <v>60</v>
      </c>
      <c r="N11" s="19" t="s">
        <v>71</v>
      </c>
      <c r="O11" s="20">
        <v>8</v>
      </c>
      <c r="P11" s="21" t="s">
        <v>19</v>
      </c>
      <c r="Q11" s="16"/>
      <c r="R11" s="16"/>
      <c r="S11" s="12"/>
      <c r="T11" s="22"/>
      <c r="U11" s="23"/>
      <c r="V11" s="24">
        <v>11</v>
      </c>
      <c r="W11" s="24">
        <v>14</v>
      </c>
      <c r="X11" s="24">
        <v>10</v>
      </c>
      <c r="Y11" s="24">
        <v>5</v>
      </c>
      <c r="Z11" s="25">
        <f t="shared" si="0"/>
        <v>1.2727272727272727</v>
      </c>
      <c r="AA11" s="26">
        <f t="shared" si="1"/>
        <v>0.5</v>
      </c>
      <c r="AB11" s="27">
        <f t="shared" si="8"/>
        <v>0.28006676082164983</v>
      </c>
      <c r="AC11" s="27">
        <f t="shared" si="2"/>
        <v>0.35644860468209982</v>
      </c>
      <c r="AD11" s="27">
        <f t="shared" si="2"/>
        <v>0.22683093025224532</v>
      </c>
      <c r="AE11" s="27">
        <f t="shared" si="2"/>
        <v>9.6231303743376809E-2</v>
      </c>
      <c r="AF11" s="27">
        <f t="shared" si="2"/>
        <v>3.0619051191074435E-2</v>
      </c>
      <c r="AG11" s="27">
        <f t="shared" si="2"/>
        <v>7.7939403031825833E-3</v>
      </c>
      <c r="AH11" s="27">
        <f t="shared" si="2"/>
        <v>1.6532600643114571E-3</v>
      </c>
      <c r="AI11" s="27">
        <f t="shared" si="9"/>
        <v>0.60653065971264097</v>
      </c>
      <c r="AJ11" s="27">
        <f t="shared" si="3"/>
        <v>0.30326532985632049</v>
      </c>
      <c r="AK11" s="27">
        <f t="shared" si="3"/>
        <v>7.5816332464080122E-2</v>
      </c>
      <c r="AL11" s="27">
        <f t="shared" si="3"/>
        <v>1.263605541068002E-2</v>
      </c>
      <c r="AM11" s="27">
        <f t="shared" si="3"/>
        <v>1.5795069263350025E-3</v>
      </c>
      <c r="AN11" s="27">
        <f t="shared" si="3"/>
        <v>1.5795069263350027E-4</v>
      </c>
      <c r="AO11" s="27">
        <f t="shared" si="3"/>
        <v>1.3162557719458353E-5</v>
      </c>
      <c r="AP11" s="28">
        <f t="shared" si="4"/>
        <v>0.55742489040053067</v>
      </c>
      <c r="AQ11" s="28">
        <f t="shared" si="5"/>
        <v>0.29647901125310133</v>
      </c>
      <c r="AR11" s="28">
        <f t="shared" si="6"/>
        <v>0.14578728862401724</v>
      </c>
      <c r="AS11" s="29">
        <f t="shared" si="10"/>
        <v>1.7939636661747604</v>
      </c>
      <c r="AT11" s="29">
        <f t="shared" si="7"/>
        <v>3.3729200450763424</v>
      </c>
      <c r="AU11" s="29">
        <f t="shared" si="7"/>
        <v>6.8593085819641093</v>
      </c>
    </row>
    <row r="12" spans="1:52" s="24" customFormat="1" ht="16.5" thickBot="1">
      <c r="A12" s="12"/>
      <c r="B12" s="30"/>
      <c r="C12" s="14">
        <v>126</v>
      </c>
      <c r="D12" s="12"/>
      <c r="E12" s="15" t="s">
        <v>72</v>
      </c>
      <c r="F12" s="16"/>
      <c r="G12" s="17" t="s">
        <v>73</v>
      </c>
      <c r="H12" s="15" t="s">
        <v>56</v>
      </c>
      <c r="I12" s="18" t="s">
        <v>74</v>
      </c>
      <c r="J12" s="16"/>
      <c r="K12" s="15" t="s">
        <v>75</v>
      </c>
      <c r="L12" s="19" t="s">
        <v>26</v>
      </c>
      <c r="M12" s="19" t="s">
        <v>76</v>
      </c>
      <c r="N12" s="19" t="s">
        <v>47</v>
      </c>
      <c r="O12" s="20">
        <v>8</v>
      </c>
      <c r="P12" s="21" t="s">
        <v>19</v>
      </c>
      <c r="Q12" s="16"/>
      <c r="R12" s="16"/>
      <c r="S12" s="12"/>
      <c r="T12" s="22"/>
      <c r="U12" s="23"/>
      <c r="V12" s="24">
        <v>11</v>
      </c>
      <c r="W12" s="24">
        <v>13</v>
      </c>
      <c r="X12" s="24">
        <v>10</v>
      </c>
      <c r="Y12" s="24">
        <v>11</v>
      </c>
      <c r="Z12" s="25">
        <f t="shared" si="0"/>
        <v>1.1818181818181819</v>
      </c>
      <c r="AA12" s="26">
        <f t="shared" si="1"/>
        <v>1.1000000000000001</v>
      </c>
      <c r="AB12" s="27">
        <f t="shared" si="8"/>
        <v>0.30672055757656158</v>
      </c>
      <c r="AC12" s="27">
        <f t="shared" si="2"/>
        <v>0.36248793168139093</v>
      </c>
      <c r="AD12" s="27">
        <f t="shared" si="2"/>
        <v>0.21419741417536739</v>
      </c>
      <c r="AE12" s="27">
        <f t="shared" si="2"/>
        <v>8.438079952362959E-2</v>
      </c>
      <c r="AF12" s="27">
        <f t="shared" si="2"/>
        <v>2.4930690768345112E-2</v>
      </c>
      <c r="AG12" s="27">
        <f t="shared" si="2"/>
        <v>5.8927087270633904E-3</v>
      </c>
      <c r="AH12" s="27">
        <f t="shared" si="2"/>
        <v>1.1606850523003648E-3</v>
      </c>
      <c r="AI12" s="27">
        <f t="shared" si="9"/>
        <v>0.33287108369808122</v>
      </c>
      <c r="AJ12" s="27">
        <f t="shared" si="3"/>
        <v>0.36615819206788935</v>
      </c>
      <c r="AK12" s="27">
        <f t="shared" si="3"/>
        <v>0.20138700563733916</v>
      </c>
      <c r="AL12" s="27">
        <f t="shared" si="3"/>
        <v>7.3841902067024359E-2</v>
      </c>
      <c r="AM12" s="27">
        <f t="shared" si="3"/>
        <v>2.0306523068431701E-2</v>
      </c>
      <c r="AN12" s="27">
        <f t="shared" si="3"/>
        <v>4.4674350750549749E-3</v>
      </c>
      <c r="AO12" s="27">
        <f t="shared" si="3"/>
        <v>8.1902976376007882E-4</v>
      </c>
      <c r="AP12" s="28">
        <f t="shared" si="4"/>
        <v>0.37767903097713357</v>
      </c>
      <c r="AQ12" s="28">
        <f t="shared" si="5"/>
        <v>0.28523258128272883</v>
      </c>
      <c r="AR12" s="28">
        <f t="shared" si="6"/>
        <v>0.33721568574735183</v>
      </c>
      <c r="AS12" s="29">
        <f t="shared" si="10"/>
        <v>2.6477509154077041</v>
      </c>
      <c r="AT12" s="29">
        <f t="shared" si="7"/>
        <v>3.5059108447669867</v>
      </c>
      <c r="AU12" s="29">
        <f t="shared" si="7"/>
        <v>2.9654611047637278</v>
      </c>
    </row>
    <row r="13" spans="1:52" s="24" customFormat="1" ht="16.5" thickBot="1">
      <c r="A13" s="12"/>
      <c r="B13" s="30"/>
      <c r="C13" s="14">
        <v>127</v>
      </c>
      <c r="D13" s="12"/>
      <c r="E13" s="15" t="s">
        <v>71</v>
      </c>
      <c r="F13" s="16"/>
      <c r="G13" s="17" t="s">
        <v>77</v>
      </c>
      <c r="H13" s="15" t="s">
        <v>78</v>
      </c>
      <c r="I13" s="18" t="s">
        <v>79</v>
      </c>
      <c r="J13" s="16"/>
      <c r="K13" s="15" t="s">
        <v>80</v>
      </c>
      <c r="L13" s="19" t="s">
        <v>19</v>
      </c>
      <c r="M13" s="19" t="s">
        <v>81</v>
      </c>
      <c r="N13" s="19" t="s">
        <v>82</v>
      </c>
      <c r="O13" s="20">
        <v>8</v>
      </c>
      <c r="P13" s="21" t="s">
        <v>19</v>
      </c>
      <c r="Q13" s="16"/>
      <c r="R13" s="16"/>
      <c r="S13" s="12"/>
      <c r="T13" s="22"/>
      <c r="U13" s="23"/>
      <c r="V13" s="24">
        <v>10</v>
      </c>
      <c r="W13" s="24">
        <v>13</v>
      </c>
      <c r="X13" s="24">
        <v>11</v>
      </c>
      <c r="Y13" s="24">
        <v>10</v>
      </c>
      <c r="Z13" s="25">
        <f t="shared" si="0"/>
        <v>1.3</v>
      </c>
      <c r="AA13" s="26">
        <f t="shared" si="1"/>
        <v>0.90909090909090906</v>
      </c>
      <c r="AB13" s="27">
        <f t="shared" si="8"/>
        <v>0.27253179303401398</v>
      </c>
      <c r="AC13" s="27">
        <f t="shared" si="2"/>
        <v>0.35429133094421822</v>
      </c>
      <c r="AD13" s="27">
        <f t="shared" si="2"/>
        <v>0.23028936511374185</v>
      </c>
      <c r="AE13" s="27">
        <f t="shared" si="2"/>
        <v>9.9792058215954799E-2</v>
      </c>
      <c r="AF13" s="27">
        <f t="shared" si="2"/>
        <v>3.2432418920185314E-2</v>
      </c>
      <c r="AG13" s="27">
        <f t="shared" si="2"/>
        <v>8.4324289192481815E-3</v>
      </c>
      <c r="AH13" s="27">
        <f t="shared" si="2"/>
        <v>1.8270262658371061E-3</v>
      </c>
      <c r="AI13" s="27">
        <f t="shared" si="9"/>
        <v>0.40289032152913479</v>
      </c>
      <c r="AJ13" s="27">
        <f t="shared" si="3"/>
        <v>0.36626392866284979</v>
      </c>
      <c r="AK13" s="27">
        <f t="shared" si="3"/>
        <v>0.16648360393765899</v>
      </c>
      <c r="AL13" s="27">
        <f t="shared" si="3"/>
        <v>5.0449576950805756E-2</v>
      </c>
      <c r="AM13" s="27">
        <f t="shared" si="3"/>
        <v>1.1465812943364944E-2</v>
      </c>
      <c r="AN13" s="27">
        <f t="shared" si="3"/>
        <v>2.0846932624299895E-3</v>
      </c>
      <c r="AO13" s="27">
        <f t="shared" si="3"/>
        <v>3.1586261551969541E-4</v>
      </c>
      <c r="AP13" s="28">
        <f t="shared" si="4"/>
        <v>0.45545718164658178</v>
      </c>
      <c r="AQ13" s="28">
        <f t="shared" si="5"/>
        <v>0.28369973418293426</v>
      </c>
      <c r="AR13" s="28">
        <f t="shared" si="6"/>
        <v>0.26076461109016247</v>
      </c>
      <c r="AS13" s="29">
        <f t="shared" si="10"/>
        <v>2.1955960742232046</v>
      </c>
      <c r="AT13" s="29">
        <f t="shared" si="7"/>
        <v>3.5248534965323004</v>
      </c>
      <c r="AU13" s="29">
        <f t="shared" si="7"/>
        <v>3.8348761966562943</v>
      </c>
    </row>
    <row r="14" spans="1:52" s="24" customFormat="1" ht="16.5" thickBot="1">
      <c r="A14" s="12"/>
      <c r="B14" s="30"/>
      <c r="C14" s="14">
        <v>128</v>
      </c>
      <c r="D14" s="12"/>
      <c r="E14" s="15" t="s">
        <v>83</v>
      </c>
      <c r="F14" s="16"/>
      <c r="G14" s="17" t="s">
        <v>84</v>
      </c>
      <c r="H14" s="15" t="s">
        <v>56</v>
      </c>
      <c r="I14" s="18" t="s">
        <v>85</v>
      </c>
      <c r="J14" s="16"/>
      <c r="K14" s="15" t="s">
        <v>63</v>
      </c>
      <c r="L14" s="19" t="s">
        <v>39</v>
      </c>
      <c r="M14" s="19" t="s">
        <v>60</v>
      </c>
      <c r="N14" s="19" t="s">
        <v>86</v>
      </c>
      <c r="O14" s="20">
        <v>8</v>
      </c>
      <c r="P14" s="21" t="s">
        <v>19</v>
      </c>
      <c r="Q14" s="16"/>
      <c r="R14" s="16"/>
      <c r="S14" s="12"/>
      <c r="T14" s="22"/>
      <c r="U14" s="23"/>
      <c r="V14" s="24">
        <v>11</v>
      </c>
      <c r="W14" s="24">
        <v>13</v>
      </c>
      <c r="X14" s="24">
        <v>11</v>
      </c>
      <c r="Y14" s="24">
        <v>12</v>
      </c>
      <c r="Z14" s="25">
        <f t="shared" si="0"/>
        <v>1.1818181818181819</v>
      </c>
      <c r="AA14" s="26">
        <f t="shared" si="1"/>
        <v>1.0909090909090908</v>
      </c>
      <c r="AB14" s="27">
        <f t="shared" si="8"/>
        <v>0.30672055757656158</v>
      </c>
      <c r="AC14" s="27">
        <f t="shared" si="2"/>
        <v>0.36248793168139093</v>
      </c>
      <c r="AD14" s="27">
        <f t="shared" si="2"/>
        <v>0.21419741417536739</v>
      </c>
      <c r="AE14" s="27">
        <f t="shared" si="2"/>
        <v>8.438079952362959E-2</v>
      </c>
      <c r="AF14" s="27">
        <f t="shared" si="2"/>
        <v>2.4930690768345112E-2</v>
      </c>
      <c r="AG14" s="27">
        <f t="shared" si="2"/>
        <v>5.8927087270633904E-3</v>
      </c>
      <c r="AH14" s="27">
        <f t="shared" si="2"/>
        <v>1.1606850523003648E-3</v>
      </c>
      <c r="AI14" s="27">
        <f t="shared" si="9"/>
        <v>0.33591098123916385</v>
      </c>
      <c r="AJ14" s="27">
        <f t="shared" si="3"/>
        <v>0.36644834316999692</v>
      </c>
      <c r="AK14" s="27">
        <f t="shared" si="3"/>
        <v>0.19988091445636194</v>
      </c>
      <c r="AL14" s="27">
        <f t="shared" si="3"/>
        <v>7.2683968893222511E-2</v>
      </c>
      <c r="AM14" s="27">
        <f t="shared" si="3"/>
        <v>1.98229006072425E-2</v>
      </c>
      <c r="AN14" s="27">
        <f t="shared" si="3"/>
        <v>4.3249964961256365E-3</v>
      </c>
      <c r="AO14" s="27">
        <f t="shared" si="3"/>
        <v>7.863629992955701E-4</v>
      </c>
      <c r="AP14" s="28">
        <f t="shared" si="4"/>
        <v>0.37966587761789472</v>
      </c>
      <c r="AQ14" s="28">
        <f t="shared" si="5"/>
        <v>0.28582489502779107</v>
      </c>
      <c r="AR14" s="28">
        <f t="shared" si="6"/>
        <v>0.33463180104670781</v>
      </c>
      <c r="AS14" s="29">
        <f t="shared" si="10"/>
        <v>2.6338948505833994</v>
      </c>
      <c r="AT14" s="29">
        <f t="shared" si="7"/>
        <v>3.498645560257335</v>
      </c>
      <c r="AU14" s="29">
        <f t="shared" si="7"/>
        <v>2.9883591364361104</v>
      </c>
    </row>
    <row r="15" spans="1:52" s="24" customFormat="1" ht="16.5" thickBot="1">
      <c r="A15" s="12"/>
      <c r="B15" s="30"/>
      <c r="C15" s="14">
        <v>129</v>
      </c>
      <c r="D15" s="12"/>
      <c r="E15" s="15" t="s">
        <v>87</v>
      </c>
      <c r="F15" s="16"/>
      <c r="G15" s="17" t="s">
        <v>88</v>
      </c>
      <c r="H15" s="15" t="s">
        <v>63</v>
      </c>
      <c r="I15" s="18" t="s">
        <v>89</v>
      </c>
      <c r="J15" s="16"/>
      <c r="K15" s="15" t="s">
        <v>90</v>
      </c>
      <c r="L15" s="19" t="s">
        <v>19</v>
      </c>
      <c r="M15" s="19" t="s">
        <v>32</v>
      </c>
      <c r="N15" s="19" t="s">
        <v>91</v>
      </c>
      <c r="O15" s="20">
        <v>8</v>
      </c>
      <c r="P15" s="21" t="s">
        <v>19</v>
      </c>
      <c r="Q15" s="16"/>
      <c r="R15" s="16"/>
      <c r="S15" s="12"/>
      <c r="T15" s="22"/>
      <c r="U15" s="23"/>
      <c r="V15" s="24">
        <v>11</v>
      </c>
      <c r="W15" s="24">
        <v>24</v>
      </c>
      <c r="X15" s="24">
        <v>11</v>
      </c>
      <c r="Y15" s="24">
        <v>6</v>
      </c>
      <c r="Z15" s="25">
        <f t="shared" si="0"/>
        <v>2.1818181818181817</v>
      </c>
      <c r="AA15" s="26">
        <f t="shared" si="1"/>
        <v>0.54545454545454541</v>
      </c>
      <c r="AB15" s="27">
        <f t="shared" si="8"/>
        <v>0.11283618731705729</v>
      </c>
      <c r="AC15" s="27">
        <f t="shared" si="2"/>
        <v>0.24618804505539771</v>
      </c>
      <c r="AD15" s="27">
        <f t="shared" si="2"/>
        <v>0.26856877642407023</v>
      </c>
      <c r="AE15" s="27">
        <f t="shared" si="2"/>
        <v>0.19532274649023285</v>
      </c>
      <c r="AF15" s="27">
        <f t="shared" si="2"/>
        <v>0.10653967990376335</v>
      </c>
      <c r="AG15" s="27">
        <f t="shared" si="2"/>
        <v>4.6490042139824009E-2</v>
      </c>
      <c r="AH15" s="27">
        <f t="shared" si="2"/>
        <v>1.6905469869026909E-2</v>
      </c>
      <c r="AI15" s="27">
        <f t="shared" si="9"/>
        <v>0.57957827878481039</v>
      </c>
      <c r="AJ15" s="27">
        <f t="shared" si="3"/>
        <v>0.31613360660989653</v>
      </c>
      <c r="AK15" s="27">
        <f t="shared" si="3"/>
        <v>8.6218256348153596E-2</v>
      </c>
      <c r="AL15" s="27">
        <f t="shared" si="3"/>
        <v>1.5676046608755198E-2</v>
      </c>
      <c r="AM15" s="27">
        <f t="shared" si="3"/>
        <v>2.1376427193757087E-3</v>
      </c>
      <c r="AN15" s="27">
        <f t="shared" si="3"/>
        <v>2.331973875682591E-4</v>
      </c>
      <c r="AO15" s="27">
        <f t="shared" si="3"/>
        <v>2.1199762506205371E-5</v>
      </c>
      <c r="AP15" s="28">
        <f t="shared" si="4"/>
        <v>0.74470663898315659</v>
      </c>
      <c r="AQ15" s="28">
        <f t="shared" si="5"/>
        <v>0.16990946680655125</v>
      </c>
      <c r="AR15" s="28">
        <f t="shared" si="6"/>
        <v>7.8460467676396084E-2</v>
      </c>
      <c r="AS15" s="29">
        <f t="shared" si="10"/>
        <v>1.3428106420072046</v>
      </c>
      <c r="AT15" s="29">
        <f t="shared" si="7"/>
        <v>5.8854872467967905</v>
      </c>
      <c r="AU15" s="29">
        <f t="shared" si="7"/>
        <v>12.74527197727676</v>
      </c>
    </row>
    <row r="16" spans="1:52" s="24" customFormat="1" ht="16.5" thickBot="1">
      <c r="A16" s="12"/>
      <c r="B16" s="30"/>
      <c r="C16" s="14">
        <v>130</v>
      </c>
      <c r="D16" s="12"/>
      <c r="E16" s="15" t="s">
        <v>92</v>
      </c>
      <c r="F16" s="16"/>
      <c r="G16" s="17" t="s">
        <v>93</v>
      </c>
      <c r="H16" s="15" t="s">
        <v>94</v>
      </c>
      <c r="I16" s="18" t="s">
        <v>95</v>
      </c>
      <c r="J16" s="16"/>
      <c r="K16" s="15" t="s">
        <v>96</v>
      </c>
      <c r="L16" s="19" t="s">
        <v>97</v>
      </c>
      <c r="M16" s="19" t="s">
        <v>98</v>
      </c>
      <c r="N16" s="19" t="s">
        <v>99</v>
      </c>
      <c r="O16" s="20">
        <v>8</v>
      </c>
      <c r="P16" s="21" t="s">
        <v>19</v>
      </c>
      <c r="Q16" s="16"/>
      <c r="R16" s="16"/>
      <c r="S16" s="12"/>
      <c r="T16" s="22"/>
      <c r="U16" s="23"/>
      <c r="V16" s="24">
        <v>10</v>
      </c>
      <c r="W16" s="24">
        <v>12</v>
      </c>
      <c r="X16" s="24">
        <v>11</v>
      </c>
      <c r="Y16" s="24">
        <v>9</v>
      </c>
      <c r="Z16" s="25">
        <f t="shared" si="0"/>
        <v>1.2</v>
      </c>
      <c r="AA16" s="26">
        <f t="shared" si="1"/>
        <v>0.81818181818181823</v>
      </c>
      <c r="AB16" s="27">
        <f t="shared" si="8"/>
        <v>0.30119421191220819</v>
      </c>
      <c r="AC16" s="27">
        <f t="shared" si="2"/>
        <v>0.36143305429464984</v>
      </c>
      <c r="AD16" s="27">
        <f t="shared" si="2"/>
        <v>0.21685983257678987</v>
      </c>
      <c r="AE16" s="27">
        <f t="shared" si="2"/>
        <v>8.6743933030715939E-2</v>
      </c>
      <c r="AF16" s="27">
        <f t="shared" si="2"/>
        <v>2.602317990921478E-2</v>
      </c>
      <c r="AG16" s="27">
        <f t="shared" si="2"/>
        <v>6.2455631782115462E-3</v>
      </c>
      <c r="AH16" s="27">
        <f t="shared" si="2"/>
        <v>1.2491126356423093E-3</v>
      </c>
      <c r="AI16" s="27">
        <f t="shared" si="9"/>
        <v>0.44123316775999172</v>
      </c>
      <c r="AJ16" s="27">
        <f t="shared" si="3"/>
        <v>0.36100895543999328</v>
      </c>
      <c r="AK16" s="27">
        <f t="shared" si="3"/>
        <v>0.14768548177090635</v>
      </c>
      <c r="AL16" s="27">
        <f t="shared" si="3"/>
        <v>4.0277858664792644E-2</v>
      </c>
      <c r="AM16" s="27">
        <f t="shared" si="3"/>
        <v>8.2386529087075874E-3</v>
      </c>
      <c r="AN16" s="27">
        <f t="shared" si="3"/>
        <v>1.3481432032430595E-3</v>
      </c>
      <c r="AO16" s="27">
        <f t="shared" si="3"/>
        <v>1.8383770953314451E-4</v>
      </c>
      <c r="AP16" s="28">
        <f t="shared" si="4"/>
        <v>0.4491037944341566</v>
      </c>
      <c r="AQ16" s="28">
        <f t="shared" si="5"/>
        <v>0.29933556615815127</v>
      </c>
      <c r="AR16" s="28">
        <f t="shared" si="6"/>
        <v>0.25149979671736566</v>
      </c>
      <c r="AS16" s="29">
        <f t="shared" si="10"/>
        <v>2.2266567604042158</v>
      </c>
      <c r="AT16" s="29">
        <f t="shared" si="7"/>
        <v>3.3407323186970004</v>
      </c>
      <c r="AU16" s="29">
        <f t="shared" si="7"/>
        <v>3.9761463549960459</v>
      </c>
    </row>
    <row r="17" spans="1:47" s="24" customFormat="1" ht="16.5" thickBot="1">
      <c r="A17" s="12"/>
      <c r="B17" s="30"/>
      <c r="C17" s="14">
        <v>131</v>
      </c>
      <c r="D17" s="12"/>
      <c r="E17" s="15" t="s">
        <v>100</v>
      </c>
      <c r="F17" s="16"/>
      <c r="G17" s="17" t="s">
        <v>101</v>
      </c>
      <c r="H17" s="15" t="s">
        <v>94</v>
      </c>
      <c r="I17" s="18" t="s">
        <v>102</v>
      </c>
      <c r="J17" s="16"/>
      <c r="K17" s="15" t="s">
        <v>15</v>
      </c>
      <c r="L17" s="19" t="s">
        <v>16</v>
      </c>
      <c r="M17" s="19" t="s">
        <v>25</v>
      </c>
      <c r="N17" s="19" t="s">
        <v>103</v>
      </c>
      <c r="O17" s="20">
        <v>8</v>
      </c>
      <c r="P17" s="21" t="s">
        <v>19</v>
      </c>
      <c r="Q17" s="16"/>
      <c r="R17" s="16"/>
      <c r="S17" s="12"/>
      <c r="T17" s="22"/>
      <c r="U17" s="23"/>
      <c r="V17" s="24">
        <v>11</v>
      </c>
      <c r="W17" s="24">
        <v>13</v>
      </c>
      <c r="X17" s="24">
        <v>11</v>
      </c>
      <c r="Y17" s="24">
        <v>11</v>
      </c>
      <c r="Z17" s="25">
        <f t="shared" si="0"/>
        <v>1.1818181818181819</v>
      </c>
      <c r="AA17" s="26">
        <f t="shared" si="1"/>
        <v>1</v>
      </c>
      <c r="AB17" s="27">
        <f t="shared" si="8"/>
        <v>0.30672055757656158</v>
      </c>
      <c r="AC17" s="27">
        <f t="shared" si="2"/>
        <v>0.36248793168139093</v>
      </c>
      <c r="AD17" s="27">
        <f t="shared" si="2"/>
        <v>0.21419741417536739</v>
      </c>
      <c r="AE17" s="27">
        <f t="shared" si="2"/>
        <v>8.438079952362959E-2</v>
      </c>
      <c r="AF17" s="27">
        <f t="shared" si="2"/>
        <v>2.4930690768345112E-2</v>
      </c>
      <c r="AG17" s="27">
        <f t="shared" si="2"/>
        <v>5.8927087270633904E-3</v>
      </c>
      <c r="AH17" s="27">
        <f t="shared" si="2"/>
        <v>1.1606850523003648E-3</v>
      </c>
      <c r="AI17" s="27">
        <f t="shared" si="9"/>
        <v>0.36787944117144911</v>
      </c>
      <c r="AJ17" s="27">
        <f t="shared" si="3"/>
        <v>0.36787944117144911</v>
      </c>
      <c r="AK17" s="27">
        <f t="shared" si="3"/>
        <v>0.18393972058572455</v>
      </c>
      <c r="AL17" s="27">
        <f t="shared" si="3"/>
        <v>6.1313240195241515E-2</v>
      </c>
      <c r="AM17" s="27">
        <f t="shared" si="3"/>
        <v>1.5328310048810379E-2</v>
      </c>
      <c r="AN17" s="27">
        <f t="shared" si="3"/>
        <v>3.0656620097620759E-3</v>
      </c>
      <c r="AO17" s="27">
        <f t="shared" si="3"/>
        <v>5.1094366829367932E-4</v>
      </c>
      <c r="AP17" s="28">
        <f t="shared" si="4"/>
        <v>0.40004285183622806</v>
      </c>
      <c r="AQ17" s="28">
        <f t="shared" si="5"/>
        <v>0.29154347356700144</v>
      </c>
      <c r="AR17" s="28">
        <f t="shared" si="6"/>
        <v>0.30848279234522064</v>
      </c>
      <c r="AS17" s="29">
        <f t="shared" si="10"/>
        <v>2.499732204712374</v>
      </c>
      <c r="AT17" s="29">
        <f t="shared" si="7"/>
        <v>3.4300201879504044</v>
      </c>
      <c r="AU17" s="29">
        <f t="shared" si="7"/>
        <v>3.2416719013646245</v>
      </c>
    </row>
    <row r="18" spans="1:47" s="24" customFormat="1" ht="16.5" thickBot="1">
      <c r="A18" s="12" t="s">
        <v>104</v>
      </c>
      <c r="B18" s="13">
        <v>0.66666666666666663</v>
      </c>
      <c r="C18" s="14">
        <v>132</v>
      </c>
      <c r="D18" s="12"/>
      <c r="E18" s="15" t="s">
        <v>105</v>
      </c>
      <c r="F18" s="16"/>
      <c r="G18" s="17" t="s">
        <v>106</v>
      </c>
      <c r="H18" s="15" t="s">
        <v>107</v>
      </c>
      <c r="I18" s="18" t="s">
        <v>108</v>
      </c>
      <c r="J18" s="16"/>
      <c r="K18" s="15" t="s">
        <v>24</v>
      </c>
      <c r="L18" s="19" t="s">
        <v>32</v>
      </c>
      <c r="M18" s="19" t="s">
        <v>109</v>
      </c>
      <c r="N18" s="19" t="s">
        <v>110</v>
      </c>
      <c r="O18" s="20">
        <v>2</v>
      </c>
      <c r="P18" s="21" t="s">
        <v>19</v>
      </c>
      <c r="Q18" s="16"/>
      <c r="R18" s="16"/>
      <c r="S18" s="12"/>
      <c r="T18" s="22"/>
      <c r="U18" s="23"/>
      <c r="V18" s="24">
        <v>12</v>
      </c>
      <c r="W18" s="24">
        <v>15</v>
      </c>
      <c r="X18" s="24">
        <v>13</v>
      </c>
      <c r="Y18" s="24">
        <v>11</v>
      </c>
      <c r="Z18" s="25">
        <f t="shared" si="0"/>
        <v>1.25</v>
      </c>
      <c r="AA18" s="26">
        <f t="shared" si="1"/>
        <v>0.84615384615384615</v>
      </c>
      <c r="AB18" s="27">
        <f t="shared" si="8"/>
        <v>0.28650479686019087</v>
      </c>
      <c r="AC18" s="27">
        <f t="shared" si="2"/>
        <v>0.35813099607523857</v>
      </c>
      <c r="AD18" s="27">
        <f t="shared" si="2"/>
        <v>0.22383187254702411</v>
      </c>
      <c r="AE18" s="27">
        <f t="shared" si="2"/>
        <v>9.3263280227926723E-2</v>
      </c>
      <c r="AF18" s="27">
        <f t="shared" si="2"/>
        <v>2.9144775071227102E-2</v>
      </c>
      <c r="AG18" s="27">
        <f t="shared" si="2"/>
        <v>7.2861937678067755E-3</v>
      </c>
      <c r="AH18" s="27">
        <f t="shared" si="2"/>
        <v>1.5179570349597449E-3</v>
      </c>
      <c r="AI18" s="27">
        <f t="shared" si="9"/>
        <v>0.42906200094310942</v>
      </c>
      <c r="AJ18" s="27">
        <f t="shared" si="3"/>
        <v>0.3630524623364772</v>
      </c>
      <c r="AK18" s="27">
        <f t="shared" si="3"/>
        <v>0.15359911868081727</v>
      </c>
      <c r="AL18" s="27">
        <f t="shared" si="3"/>
        <v>4.332282834587154E-2</v>
      </c>
      <c r="AM18" s="27">
        <f t="shared" si="3"/>
        <v>9.1644444577805191E-3</v>
      </c>
      <c r="AN18" s="27">
        <f t="shared" si="3"/>
        <v>1.5509059851628571E-3</v>
      </c>
      <c r="AO18" s="27">
        <f t="shared" si="3"/>
        <v>2.187175107280952E-4</v>
      </c>
      <c r="AP18" s="28">
        <f t="shared" si="4"/>
        <v>0.45677712495404516</v>
      </c>
      <c r="AQ18" s="28">
        <f t="shared" si="5"/>
        <v>0.29191496036722364</v>
      </c>
      <c r="AR18" s="28">
        <f t="shared" si="6"/>
        <v>0.25122503764239063</v>
      </c>
      <c r="AS18" s="29">
        <f t="shared" si="10"/>
        <v>2.189251486927255</v>
      </c>
      <c r="AT18" s="29">
        <f t="shared" si="7"/>
        <v>3.4256551933550048</v>
      </c>
      <c r="AU18" s="29">
        <f t="shared" si="7"/>
        <v>3.9804949752797425</v>
      </c>
    </row>
    <row r="19" spans="1:47" s="24" customFormat="1" ht="16.5" thickBot="1">
      <c r="A19" s="12"/>
      <c r="B19" s="30"/>
      <c r="C19" s="14">
        <v>133</v>
      </c>
      <c r="D19" s="12"/>
      <c r="E19" s="15" t="s">
        <v>87</v>
      </c>
      <c r="F19" s="16"/>
      <c r="G19" s="17" t="s">
        <v>111</v>
      </c>
      <c r="H19" s="15" t="s">
        <v>112</v>
      </c>
      <c r="I19" s="18" t="s">
        <v>113</v>
      </c>
      <c r="J19" s="16"/>
      <c r="K19" s="15" t="s">
        <v>114</v>
      </c>
      <c r="L19" s="19" t="s">
        <v>19</v>
      </c>
      <c r="M19" s="19" t="s">
        <v>70</v>
      </c>
      <c r="N19" s="19" t="s">
        <v>115</v>
      </c>
      <c r="O19" s="20">
        <v>2</v>
      </c>
      <c r="P19" s="21" t="s">
        <v>19</v>
      </c>
      <c r="Q19" s="16"/>
      <c r="R19" s="16"/>
      <c r="S19" s="12"/>
      <c r="T19" s="22"/>
      <c r="U19" s="23"/>
      <c r="V19" s="24">
        <v>12</v>
      </c>
      <c r="W19" s="24">
        <v>15</v>
      </c>
      <c r="X19" s="24">
        <v>13</v>
      </c>
      <c r="Y19" s="24">
        <v>12</v>
      </c>
      <c r="Z19" s="25">
        <f t="shared" si="0"/>
        <v>1.25</v>
      </c>
      <c r="AA19" s="26">
        <f t="shared" si="1"/>
        <v>0.92307692307692313</v>
      </c>
      <c r="AB19" s="27">
        <f t="shared" si="8"/>
        <v>0.28650479686019087</v>
      </c>
      <c r="AC19" s="27">
        <f t="shared" si="8"/>
        <v>0.35813099607523857</v>
      </c>
      <c r="AD19" s="27">
        <f t="shared" si="8"/>
        <v>0.22383187254702411</v>
      </c>
      <c r="AE19" s="27">
        <f t="shared" si="8"/>
        <v>9.3263280227926723E-2</v>
      </c>
      <c r="AF19" s="27">
        <f t="shared" si="8"/>
        <v>2.9144775071227102E-2</v>
      </c>
      <c r="AG19" s="27">
        <f t="shared" si="8"/>
        <v>7.2861937678067755E-3</v>
      </c>
      <c r="AH19" s="27">
        <f t="shared" si="8"/>
        <v>1.5179570349597449E-3</v>
      </c>
      <c r="AI19" s="27">
        <f t="shared" si="9"/>
        <v>0.39729471319771342</v>
      </c>
      <c r="AJ19" s="27">
        <f t="shared" si="9"/>
        <v>0.36673358141327395</v>
      </c>
      <c r="AK19" s="27">
        <f t="shared" si="9"/>
        <v>0.16926165295997261</v>
      </c>
      <c r="AL19" s="27">
        <f t="shared" si="9"/>
        <v>5.2080508603068495E-2</v>
      </c>
      <c r="AM19" s="27">
        <f t="shared" si="9"/>
        <v>1.2018578908400423E-2</v>
      </c>
      <c r="AN19" s="27">
        <f t="shared" si="9"/>
        <v>2.2188145677046935E-3</v>
      </c>
      <c r="AO19" s="27">
        <f t="shared" si="9"/>
        <v>3.4135608733918364E-4</v>
      </c>
      <c r="AP19" s="28">
        <f t="shared" si="4"/>
        <v>0.43784204899492585</v>
      </c>
      <c r="AQ19" s="28">
        <f t="shared" si="5"/>
        <v>0.28862557997560756</v>
      </c>
      <c r="AR19" s="28">
        <f t="shared" si="6"/>
        <v>0.27351122522708687</v>
      </c>
      <c r="AS19" s="29">
        <f t="shared" si="10"/>
        <v>2.2839286502872844</v>
      </c>
      <c r="AT19" s="29">
        <f t="shared" si="10"/>
        <v>3.4646963726656259</v>
      </c>
      <c r="AU19" s="29">
        <f t="shared" si="10"/>
        <v>3.6561570705909228</v>
      </c>
    </row>
    <row r="20" spans="1:47" s="24" customFormat="1" ht="21" thickBot="1">
      <c r="A20" s="12"/>
      <c r="B20" s="30"/>
      <c r="C20" s="14">
        <v>134</v>
      </c>
      <c r="D20" s="12"/>
      <c r="E20" s="15" t="s">
        <v>92</v>
      </c>
      <c r="F20" s="16"/>
      <c r="G20" s="17" t="s">
        <v>116</v>
      </c>
      <c r="H20" s="15" t="s">
        <v>94</v>
      </c>
      <c r="I20" s="18" t="s">
        <v>117</v>
      </c>
      <c r="J20" s="16"/>
      <c r="K20" s="15" t="s">
        <v>96</v>
      </c>
      <c r="L20" s="19" t="s">
        <v>97</v>
      </c>
      <c r="M20" s="19" t="s">
        <v>98</v>
      </c>
      <c r="N20" s="19" t="s">
        <v>99</v>
      </c>
      <c r="O20" s="20">
        <v>2</v>
      </c>
      <c r="P20" s="21" t="s">
        <v>19</v>
      </c>
      <c r="Q20" s="16"/>
      <c r="R20" s="16"/>
      <c r="S20" s="12"/>
      <c r="T20" s="22"/>
      <c r="U20" s="23"/>
      <c r="V20" s="24">
        <v>12</v>
      </c>
      <c r="W20" s="24">
        <v>14</v>
      </c>
      <c r="X20" s="24">
        <v>13</v>
      </c>
      <c r="Y20" s="24">
        <v>12</v>
      </c>
      <c r="Z20" s="25">
        <f t="shared" si="0"/>
        <v>1.1666666666666667</v>
      </c>
      <c r="AA20" s="26">
        <f t="shared" si="1"/>
        <v>0.92307692307692313</v>
      </c>
      <c r="AB20" s="27">
        <f t="shared" si="8"/>
        <v>0.31140322391460168</v>
      </c>
      <c r="AC20" s="27">
        <f t="shared" si="8"/>
        <v>0.36330376123370195</v>
      </c>
      <c r="AD20" s="27">
        <f t="shared" si="8"/>
        <v>0.21192719405299282</v>
      </c>
      <c r="AE20" s="27">
        <f t="shared" si="8"/>
        <v>8.2416131020608324E-2</v>
      </c>
      <c r="AF20" s="27">
        <f t="shared" si="8"/>
        <v>2.4038038214344092E-2</v>
      </c>
      <c r="AG20" s="27">
        <f t="shared" si="8"/>
        <v>5.6088755833469551E-3</v>
      </c>
      <c r="AH20" s="27">
        <f t="shared" si="8"/>
        <v>1.0906146967619079E-3</v>
      </c>
      <c r="AI20" s="27">
        <f t="shared" si="9"/>
        <v>0.39729471319771342</v>
      </c>
      <c r="AJ20" s="27">
        <f t="shared" si="9"/>
        <v>0.36673358141327395</v>
      </c>
      <c r="AK20" s="27">
        <f t="shared" si="9"/>
        <v>0.16926165295997261</v>
      </c>
      <c r="AL20" s="27">
        <f t="shared" si="9"/>
        <v>5.2080508603068495E-2</v>
      </c>
      <c r="AM20" s="27">
        <f t="shared" si="9"/>
        <v>1.2018578908400423E-2</v>
      </c>
      <c r="AN20" s="27">
        <f t="shared" si="9"/>
        <v>2.2188145677046935E-3</v>
      </c>
      <c r="AO20" s="27">
        <f t="shared" si="9"/>
        <v>3.4135608733918364E-4</v>
      </c>
      <c r="AP20" s="28">
        <f t="shared" si="4"/>
        <v>0.41354597357481476</v>
      </c>
      <c r="AQ20" s="28">
        <f t="shared" si="5"/>
        <v>0.29770821639838957</v>
      </c>
      <c r="AR20" s="28">
        <f t="shared" si="6"/>
        <v>0.28877139602831858</v>
      </c>
      <c r="AS20" s="29">
        <f t="shared" si="10"/>
        <v>2.4181108362770449</v>
      </c>
      <c r="AT20" s="29">
        <f t="shared" si="10"/>
        <v>3.3589936216668335</v>
      </c>
      <c r="AU20" s="29">
        <f t="shared" si="10"/>
        <v>3.4629468629986269</v>
      </c>
    </row>
    <row r="21" spans="1:47" s="24" customFormat="1" ht="16.5" thickBot="1">
      <c r="A21" s="12"/>
      <c r="B21" s="30"/>
      <c r="C21" s="14">
        <v>135</v>
      </c>
      <c r="D21" s="12"/>
      <c r="E21" s="15" t="s">
        <v>118</v>
      </c>
      <c r="F21" s="16"/>
      <c r="G21" s="17" t="s">
        <v>119</v>
      </c>
      <c r="H21" s="15" t="s">
        <v>120</v>
      </c>
      <c r="I21" s="18" t="s">
        <v>121</v>
      </c>
      <c r="J21" s="16"/>
      <c r="K21" s="15" t="s">
        <v>120</v>
      </c>
      <c r="L21" s="19" t="s">
        <v>109</v>
      </c>
      <c r="M21" s="19" t="s">
        <v>109</v>
      </c>
      <c r="N21" s="19" t="s">
        <v>122</v>
      </c>
      <c r="O21" s="20">
        <v>2</v>
      </c>
      <c r="P21" s="21" t="s">
        <v>19</v>
      </c>
      <c r="Q21" s="16"/>
      <c r="R21" s="16"/>
      <c r="S21" s="12"/>
      <c r="T21" s="22"/>
      <c r="U21" s="23"/>
      <c r="V21" s="24">
        <v>13</v>
      </c>
      <c r="W21" s="24">
        <v>14</v>
      </c>
      <c r="X21" s="24">
        <v>12</v>
      </c>
      <c r="Y21" s="24">
        <v>14</v>
      </c>
      <c r="Z21" s="25">
        <f t="shared" si="0"/>
        <v>1.0769230769230769</v>
      </c>
      <c r="AA21" s="26">
        <f t="shared" si="1"/>
        <v>1.1666666666666667</v>
      </c>
      <c r="AB21" s="27">
        <f t="shared" si="8"/>
        <v>0.34064204415744243</v>
      </c>
      <c r="AC21" s="27">
        <f t="shared" si="8"/>
        <v>0.36684527832339953</v>
      </c>
      <c r="AD21" s="27">
        <f t="shared" si="8"/>
        <v>0.19753207294336894</v>
      </c>
      <c r="AE21" s="27">
        <f t="shared" si="8"/>
        <v>7.0908949261722184E-2</v>
      </c>
      <c r="AF21" s="27">
        <f t="shared" si="8"/>
        <v>1.909087095507905E-2</v>
      </c>
      <c r="AG21" s="27">
        <f t="shared" si="8"/>
        <v>4.1118798980170259E-3</v>
      </c>
      <c r="AH21" s="27">
        <f t="shared" si="8"/>
        <v>7.3802972528510722E-4</v>
      </c>
      <c r="AI21" s="27">
        <f t="shared" si="9"/>
        <v>0.31140322391460168</v>
      </c>
      <c r="AJ21" s="27">
        <f t="shared" si="9"/>
        <v>0.36330376123370195</v>
      </c>
      <c r="AK21" s="27">
        <f t="shared" si="9"/>
        <v>0.21192719405299282</v>
      </c>
      <c r="AL21" s="27">
        <f t="shared" si="9"/>
        <v>8.2416131020608324E-2</v>
      </c>
      <c r="AM21" s="27">
        <f t="shared" si="9"/>
        <v>2.4038038214344092E-2</v>
      </c>
      <c r="AN21" s="27">
        <f t="shared" si="9"/>
        <v>5.6088755833469551E-3</v>
      </c>
      <c r="AO21" s="27">
        <f t="shared" si="9"/>
        <v>1.0906146967619079E-3</v>
      </c>
      <c r="AP21" s="28">
        <f t="shared" si="4"/>
        <v>0.33370391245636649</v>
      </c>
      <c r="AQ21" s="28">
        <f t="shared" si="5"/>
        <v>0.28800063655833824</v>
      </c>
      <c r="AR21" s="28">
        <f t="shared" si="6"/>
        <v>0.37841054491201737</v>
      </c>
      <c r="AS21" s="29">
        <f t="shared" si="10"/>
        <v>2.9966684916550244</v>
      </c>
      <c r="AT21" s="29">
        <f t="shared" si="10"/>
        <v>3.4722145476836026</v>
      </c>
      <c r="AU21" s="29">
        <f t="shared" si="10"/>
        <v>2.6426324885647827</v>
      </c>
    </row>
    <row r="22" spans="1:47" s="24" customFormat="1" ht="16.5" thickBot="1">
      <c r="A22" s="12"/>
      <c r="B22" s="30"/>
      <c r="C22" s="14">
        <v>136</v>
      </c>
      <c r="D22" s="12"/>
      <c r="E22" s="15" t="s">
        <v>47</v>
      </c>
      <c r="F22" s="16"/>
      <c r="G22" s="17" t="s">
        <v>123</v>
      </c>
      <c r="H22" s="15" t="s">
        <v>124</v>
      </c>
      <c r="I22" s="18" t="s">
        <v>125</v>
      </c>
      <c r="J22" s="16"/>
      <c r="K22" s="15" t="s">
        <v>126</v>
      </c>
      <c r="L22" s="19" t="s">
        <v>19</v>
      </c>
      <c r="M22" s="19" t="s">
        <v>17</v>
      </c>
      <c r="N22" s="19" t="s">
        <v>127</v>
      </c>
      <c r="O22" s="20">
        <v>2</v>
      </c>
      <c r="P22" s="21" t="s">
        <v>19</v>
      </c>
      <c r="Q22" s="16"/>
      <c r="R22" s="16"/>
      <c r="S22" s="12"/>
      <c r="T22" s="22"/>
      <c r="U22" s="23"/>
      <c r="V22" s="24">
        <v>13</v>
      </c>
      <c r="W22" s="24">
        <v>26</v>
      </c>
      <c r="X22" s="24">
        <v>12</v>
      </c>
      <c r="Y22" s="24">
        <v>10</v>
      </c>
      <c r="Z22" s="25">
        <f t="shared" si="0"/>
        <v>2</v>
      </c>
      <c r="AA22" s="26">
        <f t="shared" si="1"/>
        <v>0.83333333333333337</v>
      </c>
      <c r="AB22" s="27">
        <f t="shared" si="8"/>
        <v>0.13533528323661353</v>
      </c>
      <c r="AC22" s="27">
        <f t="shared" si="8"/>
        <v>0.27067056647322707</v>
      </c>
      <c r="AD22" s="27">
        <f t="shared" si="8"/>
        <v>0.27067056647322707</v>
      </c>
      <c r="AE22" s="27">
        <f t="shared" si="8"/>
        <v>0.18044704431548469</v>
      </c>
      <c r="AF22" s="27">
        <f t="shared" si="8"/>
        <v>9.0223522157742347E-2</v>
      </c>
      <c r="AG22" s="27">
        <f t="shared" si="8"/>
        <v>3.6089408863096945E-2</v>
      </c>
      <c r="AH22" s="27">
        <f t="shared" si="8"/>
        <v>1.2029802954365646E-2</v>
      </c>
      <c r="AI22" s="27">
        <f t="shared" si="9"/>
        <v>0.43459820850708808</v>
      </c>
      <c r="AJ22" s="27">
        <f t="shared" si="9"/>
        <v>0.36216517375590679</v>
      </c>
      <c r="AK22" s="27">
        <f t="shared" si="9"/>
        <v>0.15090215573162782</v>
      </c>
      <c r="AL22" s="27">
        <f t="shared" si="9"/>
        <v>4.1917265481007729E-2</v>
      </c>
      <c r="AM22" s="27">
        <f t="shared" si="9"/>
        <v>8.7327636418766119E-3</v>
      </c>
      <c r="AN22" s="27">
        <f t="shared" si="9"/>
        <v>1.4554606069794355E-3</v>
      </c>
      <c r="AO22" s="27">
        <f t="shared" si="9"/>
        <v>2.0214730652492159E-4</v>
      </c>
      <c r="AP22" s="28">
        <f t="shared" si="4"/>
        <v>0.64163609777329744</v>
      </c>
      <c r="AQ22" s="28">
        <f t="shared" si="5"/>
        <v>0.20688087111637557</v>
      </c>
      <c r="AR22" s="28">
        <f t="shared" si="6"/>
        <v>0.14770799113596425</v>
      </c>
      <c r="AS22" s="29">
        <f t="shared" si="10"/>
        <v>1.5585158058755595</v>
      </c>
      <c r="AT22" s="29">
        <f t="shared" si="10"/>
        <v>4.8336996775186405</v>
      </c>
      <c r="AU22" s="29">
        <f t="shared" si="10"/>
        <v>6.770114414998079</v>
      </c>
    </row>
    <row r="23" spans="1:47" s="24" customFormat="1" ht="16.5" thickBot="1">
      <c r="A23" s="12"/>
      <c r="B23" s="30"/>
      <c r="C23" s="14">
        <v>137</v>
      </c>
      <c r="D23" s="12"/>
      <c r="E23" s="15" t="s">
        <v>58</v>
      </c>
      <c r="F23" s="16"/>
      <c r="G23" s="17" t="s">
        <v>128</v>
      </c>
      <c r="H23" s="15" t="s">
        <v>129</v>
      </c>
      <c r="I23" s="18" t="s">
        <v>130</v>
      </c>
      <c r="J23" s="16"/>
      <c r="K23" s="15" t="s">
        <v>54</v>
      </c>
      <c r="L23" s="19" t="s">
        <v>131</v>
      </c>
      <c r="M23" s="19" t="s">
        <v>60</v>
      </c>
      <c r="N23" s="19" t="s">
        <v>132</v>
      </c>
      <c r="O23" s="20">
        <v>2</v>
      </c>
      <c r="P23" s="21" t="s">
        <v>19</v>
      </c>
      <c r="Q23" s="16"/>
      <c r="R23" s="16"/>
      <c r="S23" s="12"/>
      <c r="T23" s="22"/>
      <c r="U23" s="23"/>
      <c r="V23" s="24">
        <v>12</v>
      </c>
      <c r="W23" s="24">
        <v>17</v>
      </c>
      <c r="X23" s="24">
        <v>13</v>
      </c>
      <c r="Y23" s="24">
        <v>12</v>
      </c>
      <c r="Z23" s="25">
        <f t="shared" si="0"/>
        <v>1.4166666666666667</v>
      </c>
      <c r="AA23" s="26">
        <f t="shared" si="1"/>
        <v>0.92307692307692313</v>
      </c>
      <c r="AB23" s="27">
        <f t="shared" si="8"/>
        <v>0.24252107463565392</v>
      </c>
      <c r="AC23" s="27">
        <f t="shared" si="8"/>
        <v>0.34357152240050975</v>
      </c>
      <c r="AD23" s="27">
        <f t="shared" si="8"/>
        <v>0.2433631617003611</v>
      </c>
      <c r="AE23" s="27">
        <f t="shared" si="8"/>
        <v>0.11492149302517053</v>
      </c>
      <c r="AF23" s="27">
        <f t="shared" si="8"/>
        <v>4.0701362113081237E-2</v>
      </c>
      <c r="AG23" s="27">
        <f t="shared" si="8"/>
        <v>1.1532052598706349E-2</v>
      </c>
      <c r="AH23" s="27">
        <f t="shared" si="8"/>
        <v>2.7228457524723329E-3</v>
      </c>
      <c r="AI23" s="27">
        <f t="shared" si="9"/>
        <v>0.39729471319771342</v>
      </c>
      <c r="AJ23" s="27">
        <f t="shared" si="9"/>
        <v>0.36673358141327395</v>
      </c>
      <c r="AK23" s="27">
        <f t="shared" si="9"/>
        <v>0.16926165295997261</v>
      </c>
      <c r="AL23" s="27">
        <f t="shared" si="9"/>
        <v>5.2080508603068495E-2</v>
      </c>
      <c r="AM23" s="27">
        <f t="shared" si="9"/>
        <v>1.2018578908400423E-2</v>
      </c>
      <c r="AN23" s="27">
        <f t="shared" si="9"/>
        <v>2.2188145677046935E-3</v>
      </c>
      <c r="AO23" s="27">
        <f t="shared" si="9"/>
        <v>3.4135608733918364E-4</v>
      </c>
      <c r="AP23" s="28">
        <f t="shared" si="4"/>
        <v>0.48402020561408748</v>
      </c>
      <c r="AQ23" s="28">
        <f t="shared" si="5"/>
        <v>0.27053270904923871</v>
      </c>
      <c r="AR23" s="28">
        <f t="shared" si="6"/>
        <v>0.2452180802261196</v>
      </c>
      <c r="AS23" s="29">
        <f t="shared" si="10"/>
        <v>2.0660294516657154</v>
      </c>
      <c r="AT23" s="29">
        <f t="shared" si="10"/>
        <v>3.6964106984120488</v>
      </c>
      <c r="AU23" s="29">
        <f t="shared" si="10"/>
        <v>4.0780027275227164</v>
      </c>
    </row>
    <row r="24" spans="1:47" s="24" customFormat="1" ht="16.5" thickBot="1">
      <c r="A24" s="12"/>
      <c r="B24" s="30"/>
      <c r="C24" s="14">
        <v>138</v>
      </c>
      <c r="D24" s="12"/>
      <c r="E24" s="15" t="s">
        <v>83</v>
      </c>
      <c r="F24" s="16"/>
      <c r="G24" s="17" t="s">
        <v>133</v>
      </c>
      <c r="H24" s="15" t="s">
        <v>94</v>
      </c>
      <c r="I24" s="18" t="s">
        <v>134</v>
      </c>
      <c r="J24" s="16"/>
      <c r="K24" s="15" t="s">
        <v>24</v>
      </c>
      <c r="L24" s="19" t="s">
        <v>70</v>
      </c>
      <c r="M24" s="19" t="s">
        <v>98</v>
      </c>
      <c r="N24" s="19" t="s">
        <v>86</v>
      </c>
      <c r="O24" s="20">
        <v>2</v>
      </c>
      <c r="P24" s="21" t="s">
        <v>19</v>
      </c>
      <c r="Q24" s="16"/>
      <c r="R24" s="16"/>
      <c r="S24" s="12"/>
      <c r="T24" s="22"/>
      <c r="U24" s="23"/>
      <c r="V24" s="24">
        <v>13</v>
      </c>
      <c r="W24" s="24">
        <v>21</v>
      </c>
      <c r="X24" s="24">
        <v>12</v>
      </c>
      <c r="Y24" s="24">
        <v>10</v>
      </c>
      <c r="Z24" s="25">
        <f t="shared" si="0"/>
        <v>1.6153846153846154</v>
      </c>
      <c r="AA24" s="26">
        <f t="shared" si="1"/>
        <v>0.83333333333333337</v>
      </c>
      <c r="AB24" s="27">
        <f t="shared" si="8"/>
        <v>0.19881418873807741</v>
      </c>
      <c r="AC24" s="27">
        <f t="shared" si="8"/>
        <v>0.32116138180766346</v>
      </c>
      <c r="AD24" s="27">
        <f t="shared" si="8"/>
        <v>0.25939957761388205</v>
      </c>
      <c r="AE24" s="27">
        <f t="shared" si="8"/>
        <v>0.13967669563824417</v>
      </c>
      <c r="AF24" s="27">
        <f t="shared" si="8"/>
        <v>5.640789631544476E-2</v>
      </c>
      <c r="AG24" s="27">
        <f t="shared" si="8"/>
        <v>1.8224089578836002E-2</v>
      </c>
      <c r="AH24" s="27">
        <f t="shared" si="8"/>
        <v>4.9064856558404622E-3</v>
      </c>
      <c r="AI24" s="27">
        <f t="shared" si="9"/>
        <v>0.43459820850708808</v>
      </c>
      <c r="AJ24" s="27">
        <f t="shared" si="9"/>
        <v>0.36216517375590679</v>
      </c>
      <c r="AK24" s="27">
        <f t="shared" si="9"/>
        <v>0.15090215573162782</v>
      </c>
      <c r="AL24" s="27">
        <f t="shared" si="9"/>
        <v>4.1917265481007729E-2</v>
      </c>
      <c r="AM24" s="27">
        <f t="shared" si="9"/>
        <v>8.7327636418766119E-3</v>
      </c>
      <c r="AN24" s="27">
        <f t="shared" si="9"/>
        <v>1.4554606069794355E-3</v>
      </c>
      <c r="AO24" s="27">
        <f t="shared" si="9"/>
        <v>2.0214730652492159E-4</v>
      </c>
      <c r="AP24" s="28">
        <f t="shared" si="4"/>
        <v>0.55754207561357971</v>
      </c>
      <c r="AQ24" s="28">
        <f t="shared" si="5"/>
        <v>0.24872829658440138</v>
      </c>
      <c r="AR24" s="28">
        <f t="shared" si="6"/>
        <v>0.19278476098896413</v>
      </c>
      <c r="AS24" s="29">
        <f t="shared" si="10"/>
        <v>1.7935866076107201</v>
      </c>
      <c r="AT24" s="29">
        <f t="shared" si="10"/>
        <v>4.0204512865333291</v>
      </c>
      <c r="AU24" s="29">
        <f t="shared" si="10"/>
        <v>5.1871319852778432</v>
      </c>
    </row>
    <row r="25" spans="1:47" s="24" customFormat="1" ht="21" thickBot="1">
      <c r="A25" s="12"/>
      <c r="B25" s="30"/>
      <c r="C25" s="14">
        <v>139</v>
      </c>
      <c r="D25" s="12"/>
      <c r="E25" s="15" t="s">
        <v>94</v>
      </c>
      <c r="F25" s="16"/>
      <c r="G25" s="17" t="s">
        <v>135</v>
      </c>
      <c r="H25" s="15" t="s">
        <v>94</v>
      </c>
      <c r="I25" s="18" t="s">
        <v>136</v>
      </c>
      <c r="J25" s="16"/>
      <c r="K25" s="15" t="s">
        <v>67</v>
      </c>
      <c r="L25" s="19" t="s">
        <v>71</v>
      </c>
      <c r="M25" s="19" t="s">
        <v>25</v>
      </c>
      <c r="N25" s="19" t="s">
        <v>25</v>
      </c>
      <c r="O25" s="20">
        <v>2</v>
      </c>
      <c r="P25" s="21" t="s">
        <v>19</v>
      </c>
      <c r="Q25" s="16"/>
      <c r="R25" s="16"/>
      <c r="S25" s="12"/>
      <c r="T25" s="22"/>
      <c r="U25" s="23"/>
      <c r="V25" s="24">
        <v>12</v>
      </c>
      <c r="W25" s="24">
        <v>12</v>
      </c>
      <c r="X25" s="24">
        <v>13</v>
      </c>
      <c r="Y25" s="24">
        <v>17</v>
      </c>
      <c r="Z25" s="25">
        <f t="shared" si="0"/>
        <v>1</v>
      </c>
      <c r="AA25" s="26">
        <f t="shared" si="1"/>
        <v>1.3076923076923077</v>
      </c>
      <c r="AB25" s="27">
        <f t="shared" si="8"/>
        <v>0.36787944117144911</v>
      </c>
      <c r="AC25" s="27">
        <f t="shared" si="8"/>
        <v>0.36787944117144911</v>
      </c>
      <c r="AD25" s="27">
        <f t="shared" si="8"/>
        <v>0.18393972058572455</v>
      </c>
      <c r="AE25" s="27">
        <f t="shared" si="8"/>
        <v>6.1313240195241515E-2</v>
      </c>
      <c r="AF25" s="27">
        <f t="shared" si="8"/>
        <v>1.5328310048810379E-2</v>
      </c>
      <c r="AG25" s="27">
        <f t="shared" si="8"/>
        <v>3.0656620097620759E-3</v>
      </c>
      <c r="AH25" s="27">
        <f t="shared" si="8"/>
        <v>5.1094366829367932E-4</v>
      </c>
      <c r="AI25" s="27">
        <f t="shared" si="9"/>
        <v>0.27044343706201712</v>
      </c>
      <c r="AJ25" s="27">
        <f t="shared" si="9"/>
        <v>0.35365680231186858</v>
      </c>
      <c r="AK25" s="27">
        <f t="shared" si="9"/>
        <v>0.23123713997314485</v>
      </c>
      <c r="AL25" s="27">
        <f t="shared" si="9"/>
        <v>0.10079567639855032</v>
      </c>
      <c r="AM25" s="27">
        <f t="shared" si="9"/>
        <v>3.2952432668756838E-2</v>
      </c>
      <c r="AN25" s="27">
        <f t="shared" si="9"/>
        <v>8.6183285441364041E-3</v>
      </c>
      <c r="AO25" s="27">
        <f t="shared" si="9"/>
        <v>1.8783536570553699E-3</v>
      </c>
      <c r="AP25" s="28">
        <f t="shared" si="4"/>
        <v>0.28492878651138109</v>
      </c>
      <c r="AQ25" s="28">
        <f t="shared" si="5"/>
        <v>0.27934408282122519</v>
      </c>
      <c r="AR25" s="28">
        <f t="shared" si="6"/>
        <v>0.43573024028615337</v>
      </c>
      <c r="AS25" s="29">
        <f t="shared" si="10"/>
        <v>3.5096488924261653</v>
      </c>
      <c r="AT25" s="29">
        <f t="shared" si="10"/>
        <v>3.5798145065416711</v>
      </c>
      <c r="AU25" s="29">
        <f t="shared" si="10"/>
        <v>2.2949979311586879</v>
      </c>
    </row>
    <row r="26" spans="1:47" s="24" customFormat="1" ht="16.5" thickBot="1">
      <c r="A26" s="12"/>
      <c r="B26" s="30"/>
      <c r="C26" s="14">
        <v>140</v>
      </c>
      <c r="D26" s="12"/>
      <c r="E26" s="15" t="s">
        <v>83</v>
      </c>
      <c r="F26" s="16"/>
      <c r="G26" s="17" t="s">
        <v>137</v>
      </c>
      <c r="H26" s="15" t="s">
        <v>56</v>
      </c>
      <c r="I26" s="18" t="s">
        <v>138</v>
      </c>
      <c r="J26" s="16"/>
      <c r="K26" s="15" t="s">
        <v>63</v>
      </c>
      <c r="L26" s="19" t="s">
        <v>39</v>
      </c>
      <c r="M26" s="19" t="s">
        <v>60</v>
      </c>
      <c r="N26" s="19" t="s">
        <v>86</v>
      </c>
      <c r="O26" s="20">
        <v>2</v>
      </c>
      <c r="P26" s="21" t="s">
        <v>19</v>
      </c>
      <c r="Q26" s="16"/>
      <c r="R26" s="16"/>
      <c r="S26" s="12"/>
      <c r="T26" s="22"/>
      <c r="U26" s="23"/>
      <c r="V26" s="24">
        <v>13</v>
      </c>
      <c r="W26" s="24">
        <v>13</v>
      </c>
      <c r="X26" s="24">
        <v>13</v>
      </c>
      <c r="Y26" s="24">
        <v>11</v>
      </c>
      <c r="Z26" s="25">
        <f t="shared" si="0"/>
        <v>1</v>
      </c>
      <c r="AA26" s="26">
        <f t="shared" si="1"/>
        <v>0.84615384615384615</v>
      </c>
      <c r="AB26" s="27">
        <f t="shared" si="8"/>
        <v>0.36787944117144911</v>
      </c>
      <c r="AC26" s="27">
        <f t="shared" si="8"/>
        <v>0.36787944117144911</v>
      </c>
      <c r="AD26" s="27">
        <f t="shared" si="8"/>
        <v>0.18393972058572455</v>
      </c>
      <c r="AE26" s="27">
        <f t="shared" si="8"/>
        <v>6.1313240195241515E-2</v>
      </c>
      <c r="AF26" s="27">
        <f t="shared" si="8"/>
        <v>1.5328310048810379E-2</v>
      </c>
      <c r="AG26" s="27">
        <f t="shared" si="8"/>
        <v>3.0656620097620759E-3</v>
      </c>
      <c r="AH26" s="27">
        <f t="shared" si="8"/>
        <v>5.1094366829367932E-4</v>
      </c>
      <c r="AI26" s="27">
        <f t="shared" si="9"/>
        <v>0.42906200094310942</v>
      </c>
      <c r="AJ26" s="27">
        <f t="shared" si="9"/>
        <v>0.3630524623364772</v>
      </c>
      <c r="AK26" s="27">
        <f t="shared" si="9"/>
        <v>0.15359911868081727</v>
      </c>
      <c r="AL26" s="27">
        <f t="shared" si="9"/>
        <v>4.332282834587154E-2</v>
      </c>
      <c r="AM26" s="27">
        <f t="shared" si="9"/>
        <v>9.1644444577805191E-3</v>
      </c>
      <c r="AN26" s="27">
        <f t="shared" si="9"/>
        <v>1.5509059851628571E-3</v>
      </c>
      <c r="AO26" s="27">
        <f t="shared" si="9"/>
        <v>2.187175107280952E-4</v>
      </c>
      <c r="AP26" s="28">
        <f t="shared" si="4"/>
        <v>0.38026038620637315</v>
      </c>
      <c r="AQ26" s="28">
        <f t="shared" si="5"/>
        <v>0.32259757349349477</v>
      </c>
      <c r="AR26" s="28">
        <f t="shared" si="6"/>
        <v>0.29716964356197961</v>
      </c>
      <c r="AS26" s="29">
        <f t="shared" si="10"/>
        <v>2.6297769535669819</v>
      </c>
      <c r="AT26" s="29">
        <f t="shared" si="10"/>
        <v>3.0998373272642272</v>
      </c>
      <c r="AU26" s="29">
        <f t="shared" si="10"/>
        <v>3.3650812647403994</v>
      </c>
    </row>
    <row r="27" spans="1:47" s="24" customFormat="1" ht="21" thickBot="1">
      <c r="A27" s="12" t="s">
        <v>28</v>
      </c>
      <c r="B27" s="13">
        <v>0.66666666666666663</v>
      </c>
      <c r="C27" s="14">
        <v>141</v>
      </c>
      <c r="D27" s="12"/>
      <c r="E27" s="15" t="s">
        <v>139</v>
      </c>
      <c r="F27" s="16"/>
      <c r="G27" s="17" t="s">
        <v>140</v>
      </c>
      <c r="H27" s="15" t="s">
        <v>75</v>
      </c>
      <c r="I27" s="18" t="s">
        <v>141</v>
      </c>
      <c r="J27" s="16"/>
      <c r="K27" s="15" t="s">
        <v>87</v>
      </c>
      <c r="L27" s="19" t="s">
        <v>115</v>
      </c>
      <c r="M27" s="19" t="s">
        <v>26</v>
      </c>
      <c r="N27" s="19" t="s">
        <v>142</v>
      </c>
      <c r="O27" s="20">
        <v>8</v>
      </c>
      <c r="P27" s="21" t="s">
        <v>19</v>
      </c>
      <c r="Q27" s="16"/>
      <c r="R27" s="16"/>
      <c r="S27" s="12"/>
      <c r="T27" s="22"/>
      <c r="U27" s="23"/>
      <c r="V27" s="24">
        <v>9</v>
      </c>
      <c r="W27" s="24">
        <v>12</v>
      </c>
      <c r="X27" s="24">
        <v>9</v>
      </c>
      <c r="Y27" s="24">
        <v>19</v>
      </c>
      <c r="Z27" s="25">
        <f t="shared" si="0"/>
        <v>1.3333333333333333</v>
      </c>
      <c r="AA27" s="26">
        <f t="shared" si="1"/>
        <v>2.1111111111111112</v>
      </c>
      <c r="AB27" s="27">
        <f t="shared" si="8"/>
        <v>0.26359713811572882</v>
      </c>
      <c r="AC27" s="27">
        <f t="shared" si="8"/>
        <v>0.35146285082097178</v>
      </c>
      <c r="AD27" s="27">
        <f t="shared" si="8"/>
        <v>0.23430856721398116</v>
      </c>
      <c r="AE27" s="27">
        <f t="shared" si="8"/>
        <v>0.10413714098399163</v>
      </c>
      <c r="AF27" s="27">
        <f t="shared" si="8"/>
        <v>3.4712380327997207E-2</v>
      </c>
      <c r="AG27" s="27">
        <f t="shared" si="8"/>
        <v>9.2566347541325894E-3</v>
      </c>
      <c r="AH27" s="27">
        <f t="shared" si="8"/>
        <v>2.0570299453627977E-3</v>
      </c>
      <c r="AI27" s="27">
        <f t="shared" si="9"/>
        <v>0.12110333239233183</v>
      </c>
      <c r="AJ27" s="27">
        <f t="shared" si="9"/>
        <v>0.25566259060603386</v>
      </c>
      <c r="AK27" s="27">
        <f t="shared" si="9"/>
        <v>0.26986606786192469</v>
      </c>
      <c r="AL27" s="27">
        <f t="shared" si="9"/>
        <v>0.18990575145839145</v>
      </c>
      <c r="AM27" s="27">
        <f t="shared" si="9"/>
        <v>0.10022803549192881</v>
      </c>
      <c r="AN27" s="27">
        <f t="shared" si="9"/>
        <v>4.2318503874369945E-2</v>
      </c>
      <c r="AO27" s="27">
        <f t="shared" si="9"/>
        <v>1.4889843955796832E-2</v>
      </c>
      <c r="AP27" s="28">
        <f t="shared" si="4"/>
        <v>0.23790473344822008</v>
      </c>
      <c r="AQ27" s="28">
        <f t="shared" si="5"/>
        <v>0.2121366028000142</v>
      </c>
      <c r="AR27" s="28">
        <f t="shared" si="6"/>
        <v>0.54691587805023245</v>
      </c>
      <c r="AS27" s="29">
        <f t="shared" si="10"/>
        <v>4.203363192929702</v>
      </c>
      <c r="AT27" s="29">
        <f t="shared" si="10"/>
        <v>4.7139436891177224</v>
      </c>
      <c r="AU27" s="29">
        <f t="shared" si="10"/>
        <v>1.8284347559354517</v>
      </c>
    </row>
    <row r="28" spans="1:47" s="24" customFormat="1" ht="21" thickBot="1">
      <c r="A28" s="12" t="s">
        <v>143</v>
      </c>
      <c r="B28" s="13">
        <v>0.6875</v>
      </c>
      <c r="C28" s="14">
        <v>142</v>
      </c>
      <c r="D28" s="12"/>
      <c r="E28" s="15" t="s">
        <v>124</v>
      </c>
      <c r="F28" s="16"/>
      <c r="G28" s="17" t="s">
        <v>144</v>
      </c>
      <c r="H28" s="15" t="s">
        <v>75</v>
      </c>
      <c r="I28" s="18" t="s">
        <v>145</v>
      </c>
      <c r="J28" s="16"/>
      <c r="K28" s="15" t="s">
        <v>92</v>
      </c>
      <c r="L28" s="19" t="s">
        <v>146</v>
      </c>
      <c r="M28" s="19" t="s">
        <v>39</v>
      </c>
      <c r="N28" s="19" t="s">
        <v>26</v>
      </c>
      <c r="O28" s="20">
        <v>8</v>
      </c>
      <c r="P28" s="21" t="s">
        <v>19</v>
      </c>
      <c r="Q28" s="16"/>
      <c r="R28" s="16"/>
      <c r="S28" s="12"/>
      <c r="T28" s="22"/>
      <c r="U28" s="23"/>
      <c r="V28" s="24">
        <v>10</v>
      </c>
      <c r="W28" s="24">
        <v>9</v>
      </c>
      <c r="X28" s="24">
        <v>10</v>
      </c>
      <c r="Y28" s="24">
        <v>22</v>
      </c>
      <c r="Z28" s="25">
        <f t="shared" si="0"/>
        <v>0.9</v>
      </c>
      <c r="AA28" s="26">
        <f t="shared" si="1"/>
        <v>2.2000000000000002</v>
      </c>
      <c r="AB28" s="27">
        <f t="shared" si="8"/>
        <v>0.40656965974060061</v>
      </c>
      <c r="AC28" s="27">
        <f t="shared" si="8"/>
        <v>0.36591269376654056</v>
      </c>
      <c r="AD28" s="27">
        <f t="shared" si="8"/>
        <v>0.16466071219494327</v>
      </c>
      <c r="AE28" s="27">
        <f t="shared" si="8"/>
        <v>4.9398213658482973E-2</v>
      </c>
      <c r="AF28" s="27">
        <f t="shared" si="8"/>
        <v>1.111459807315867E-2</v>
      </c>
      <c r="AG28" s="27">
        <f t="shared" si="8"/>
        <v>2.0006276531685605E-3</v>
      </c>
      <c r="AH28" s="27">
        <f t="shared" si="8"/>
        <v>3.0009414797528403E-4</v>
      </c>
      <c r="AI28" s="27">
        <f t="shared" si="9"/>
        <v>0.11080315836233429</v>
      </c>
      <c r="AJ28" s="27">
        <f t="shared" si="9"/>
        <v>0.24376694839713545</v>
      </c>
      <c r="AK28" s="27">
        <f t="shared" si="9"/>
        <v>0.26814364323684897</v>
      </c>
      <c r="AL28" s="27">
        <f t="shared" si="9"/>
        <v>0.19663867170702259</v>
      </c>
      <c r="AM28" s="27">
        <f t="shared" si="9"/>
        <v>0.10815126943886244</v>
      </c>
      <c r="AN28" s="27">
        <f t="shared" si="9"/>
        <v>4.7586558553099484E-2</v>
      </c>
      <c r="AO28" s="27">
        <f t="shared" si="9"/>
        <v>1.7448404802803144E-2</v>
      </c>
      <c r="AP28" s="28">
        <f t="shared" si="4"/>
        <v>0.14094397658474517</v>
      </c>
      <c r="AQ28" s="28">
        <f t="shared" si="5"/>
        <v>0.19061226428402356</v>
      </c>
      <c r="AR28" s="28">
        <f t="shared" si="6"/>
        <v>0.66213615841905327</v>
      </c>
      <c r="AS28" s="29">
        <f t="shared" si="10"/>
        <v>7.0950176391449515</v>
      </c>
      <c r="AT28" s="29">
        <f t="shared" si="10"/>
        <v>5.2462521430936935</v>
      </c>
      <c r="AU28" s="29">
        <f t="shared" si="10"/>
        <v>1.5102633911243362</v>
      </c>
    </row>
    <row r="29" spans="1:47" s="24" customFormat="1" ht="21" thickBot="1">
      <c r="A29" s="12"/>
      <c r="B29" s="30"/>
      <c r="C29" s="14">
        <v>143</v>
      </c>
      <c r="D29" s="12"/>
      <c r="E29" s="15" t="s">
        <v>105</v>
      </c>
      <c r="F29" s="16"/>
      <c r="G29" s="17" t="s">
        <v>147</v>
      </c>
      <c r="H29" s="15" t="s">
        <v>22</v>
      </c>
      <c r="I29" s="18" t="s">
        <v>148</v>
      </c>
      <c r="J29" s="16"/>
      <c r="K29" s="15" t="s">
        <v>54</v>
      </c>
      <c r="L29" s="19" t="s">
        <v>131</v>
      </c>
      <c r="M29" s="19" t="s">
        <v>26</v>
      </c>
      <c r="N29" s="19" t="s">
        <v>149</v>
      </c>
      <c r="O29" s="20">
        <v>8</v>
      </c>
      <c r="P29" s="21" t="s">
        <v>19</v>
      </c>
      <c r="Q29" s="16"/>
      <c r="R29" s="16"/>
      <c r="S29" s="12"/>
      <c r="T29" s="22"/>
      <c r="U29" s="23"/>
      <c r="V29" s="24">
        <v>10</v>
      </c>
      <c r="W29" s="24">
        <v>16</v>
      </c>
      <c r="X29" s="24">
        <v>11</v>
      </c>
      <c r="Y29" s="24">
        <v>14</v>
      </c>
      <c r="Z29" s="25">
        <f t="shared" si="0"/>
        <v>1.6</v>
      </c>
      <c r="AA29" s="26">
        <f t="shared" si="1"/>
        <v>1.2727272727272727</v>
      </c>
      <c r="AB29" s="27">
        <f t="shared" si="8"/>
        <v>0.20189651799465819</v>
      </c>
      <c r="AC29" s="27">
        <f t="shared" si="8"/>
        <v>0.32303442879145311</v>
      </c>
      <c r="AD29" s="27">
        <f t="shared" si="8"/>
        <v>0.25842754303316251</v>
      </c>
      <c r="AE29" s="27">
        <f t="shared" si="8"/>
        <v>0.13782802295102001</v>
      </c>
      <c r="AF29" s="27">
        <f t="shared" si="8"/>
        <v>5.5131209180408002E-2</v>
      </c>
      <c r="AG29" s="27">
        <f t="shared" si="8"/>
        <v>1.7641986937730562E-2</v>
      </c>
      <c r="AH29" s="27">
        <f t="shared" si="8"/>
        <v>4.7045298500614828E-3</v>
      </c>
      <c r="AI29" s="27">
        <f t="shared" si="9"/>
        <v>0.28006676082164983</v>
      </c>
      <c r="AJ29" s="27">
        <f t="shared" si="9"/>
        <v>0.35644860468209982</v>
      </c>
      <c r="AK29" s="27">
        <f t="shared" si="9"/>
        <v>0.22683093025224532</v>
      </c>
      <c r="AL29" s="27">
        <f t="shared" si="9"/>
        <v>9.6231303743376809E-2</v>
      </c>
      <c r="AM29" s="27">
        <f t="shared" si="9"/>
        <v>3.0619051191074435E-2</v>
      </c>
      <c r="AN29" s="27">
        <f t="shared" si="9"/>
        <v>7.7939403031825833E-3</v>
      </c>
      <c r="AO29" s="27">
        <f t="shared" si="9"/>
        <v>1.6532600643114571E-3</v>
      </c>
      <c r="AP29" s="28">
        <f t="shared" si="4"/>
        <v>0.44902440744712813</v>
      </c>
      <c r="AQ29" s="28">
        <f t="shared" si="5"/>
        <v>0.24708603677815327</v>
      </c>
      <c r="AR29" s="28">
        <f t="shared" si="6"/>
        <v>0.30387840880591116</v>
      </c>
      <c r="AS29" s="29">
        <f t="shared" si="10"/>
        <v>2.2270504307001358</v>
      </c>
      <c r="AT29" s="29">
        <f t="shared" si="10"/>
        <v>4.0471732560826661</v>
      </c>
      <c r="AU29" s="29">
        <f t="shared" si="10"/>
        <v>3.2907899048487699</v>
      </c>
    </row>
    <row r="30" spans="1:47" s="24" customFormat="1" ht="16.5" thickBot="1">
      <c r="A30" s="12"/>
      <c r="B30" s="30"/>
      <c r="C30" s="14">
        <v>144</v>
      </c>
      <c r="D30" s="12"/>
      <c r="E30" s="15" t="s">
        <v>150</v>
      </c>
      <c r="F30" s="16"/>
      <c r="G30" s="17" t="s">
        <v>151</v>
      </c>
      <c r="H30" s="15" t="s">
        <v>152</v>
      </c>
      <c r="I30" s="18" t="s">
        <v>153</v>
      </c>
      <c r="J30" s="16"/>
      <c r="K30" s="15" t="s">
        <v>154</v>
      </c>
      <c r="L30" s="19" t="s">
        <v>19</v>
      </c>
      <c r="M30" s="19" t="s">
        <v>45</v>
      </c>
      <c r="N30" s="19" t="s">
        <v>155</v>
      </c>
      <c r="O30" s="20">
        <v>8</v>
      </c>
      <c r="P30" s="31">
        <v>2</v>
      </c>
      <c r="Q30" s="16"/>
      <c r="R30" s="16"/>
      <c r="S30" s="12"/>
      <c r="T30" s="22"/>
      <c r="U30" s="23"/>
      <c r="V30" s="24">
        <v>10</v>
      </c>
      <c r="W30" s="24">
        <v>25</v>
      </c>
      <c r="X30" s="24">
        <v>11</v>
      </c>
      <c r="Y30" s="24">
        <v>17</v>
      </c>
      <c r="Z30" s="25">
        <f t="shared" si="0"/>
        <v>2.5</v>
      </c>
      <c r="AA30" s="26">
        <f t="shared" si="1"/>
        <v>1.5454545454545454</v>
      </c>
      <c r="AB30" s="27">
        <f t="shared" si="8"/>
        <v>8.2084998623899216E-2</v>
      </c>
      <c r="AC30" s="27">
        <f t="shared" si="8"/>
        <v>0.20521249655974799</v>
      </c>
      <c r="AD30" s="27">
        <f t="shared" si="8"/>
        <v>0.25651562069968498</v>
      </c>
      <c r="AE30" s="27">
        <f t="shared" si="8"/>
        <v>0.21376301724973751</v>
      </c>
      <c r="AF30" s="27">
        <f t="shared" si="8"/>
        <v>0.13360188578108595</v>
      </c>
      <c r="AG30" s="27">
        <f t="shared" si="8"/>
        <v>6.6800942890542975E-2</v>
      </c>
      <c r="AH30" s="27">
        <f t="shared" si="8"/>
        <v>2.7833726204392908E-2</v>
      </c>
      <c r="AI30" s="27">
        <f t="shared" si="9"/>
        <v>0.21321493331446373</v>
      </c>
      <c r="AJ30" s="27">
        <f t="shared" si="9"/>
        <v>0.32951398784962571</v>
      </c>
      <c r="AK30" s="27">
        <f t="shared" si="9"/>
        <v>0.25462444515652899</v>
      </c>
      <c r="AL30" s="27">
        <f t="shared" si="9"/>
        <v>0.13117016871699977</v>
      </c>
      <c r="AM30" s="27">
        <f t="shared" si="9"/>
        <v>5.0679383367931728E-2</v>
      </c>
      <c r="AN30" s="27">
        <f t="shared" si="9"/>
        <v>1.5664536677360716E-2</v>
      </c>
      <c r="AO30" s="27">
        <f t="shared" si="9"/>
        <v>4.0348049017444269E-3</v>
      </c>
      <c r="AP30" s="28">
        <f t="shared" si="4"/>
        <v>0.57057251811053578</v>
      </c>
      <c r="AQ30" s="28">
        <f t="shared" si="5"/>
        <v>0.19306474243478336</v>
      </c>
      <c r="AR30" s="28">
        <f t="shared" si="6"/>
        <v>0.22775181896176494</v>
      </c>
      <c r="AS30" s="29">
        <f t="shared" si="10"/>
        <v>1.7526255966752893</v>
      </c>
      <c r="AT30" s="29">
        <f t="shared" si="10"/>
        <v>5.1796096345131311</v>
      </c>
      <c r="AU30" s="29">
        <f t="shared" si="10"/>
        <v>4.3907442959561189</v>
      </c>
    </row>
    <row r="31" spans="1:47" s="24" customFormat="1" ht="21" thickBot="1">
      <c r="A31" s="12"/>
      <c r="B31" s="30"/>
      <c r="C31" s="14">
        <v>145</v>
      </c>
      <c r="D31" s="12"/>
      <c r="E31" s="15" t="s">
        <v>33</v>
      </c>
      <c r="F31" s="16"/>
      <c r="G31" s="17" t="s">
        <v>156</v>
      </c>
      <c r="H31" s="15" t="s">
        <v>157</v>
      </c>
      <c r="I31" s="18" t="s">
        <v>158</v>
      </c>
      <c r="J31" s="16"/>
      <c r="K31" s="15" t="s">
        <v>114</v>
      </c>
      <c r="L31" s="19" t="s">
        <v>19</v>
      </c>
      <c r="M31" s="19" t="s">
        <v>51</v>
      </c>
      <c r="N31" s="19" t="s">
        <v>159</v>
      </c>
      <c r="O31" s="20">
        <v>8</v>
      </c>
      <c r="P31" s="21" t="s">
        <v>19</v>
      </c>
      <c r="Q31" s="16"/>
      <c r="R31" s="16"/>
      <c r="S31" s="12"/>
      <c r="T31" s="22"/>
      <c r="U31" s="23"/>
      <c r="V31" s="24">
        <v>11</v>
      </c>
      <c r="W31" s="24">
        <v>18</v>
      </c>
      <c r="X31" s="24">
        <v>10</v>
      </c>
      <c r="Y31" s="24">
        <v>13</v>
      </c>
      <c r="Z31" s="25">
        <f t="shared" si="0"/>
        <v>1.6363636363636365</v>
      </c>
      <c r="AA31" s="26">
        <f t="shared" si="1"/>
        <v>1.3</v>
      </c>
      <c r="AB31" s="27">
        <f t="shared" si="8"/>
        <v>0.19468670833151402</v>
      </c>
      <c r="AC31" s="27">
        <f t="shared" si="8"/>
        <v>0.318578249997023</v>
      </c>
      <c r="AD31" s="27">
        <f t="shared" si="8"/>
        <v>0.26065493181574612</v>
      </c>
      <c r="AE31" s="27">
        <f t="shared" si="8"/>
        <v>0.14217541735404335</v>
      </c>
      <c r="AF31" s="27">
        <f t="shared" si="8"/>
        <v>5.8162670735745006E-2</v>
      </c>
      <c r="AG31" s="27">
        <f t="shared" si="8"/>
        <v>1.9035055877152911E-2</v>
      </c>
      <c r="AH31" s="27">
        <f t="shared" si="8"/>
        <v>5.1913788755871583E-3</v>
      </c>
      <c r="AI31" s="27">
        <f t="shared" si="9"/>
        <v>0.27253179303401398</v>
      </c>
      <c r="AJ31" s="27">
        <f t="shared" si="9"/>
        <v>0.35429133094421822</v>
      </c>
      <c r="AK31" s="27">
        <f t="shared" si="9"/>
        <v>0.23028936511374185</v>
      </c>
      <c r="AL31" s="27">
        <f t="shared" si="9"/>
        <v>9.9792058215954799E-2</v>
      </c>
      <c r="AM31" s="27">
        <f t="shared" si="9"/>
        <v>3.2432418920185314E-2</v>
      </c>
      <c r="AN31" s="27">
        <f t="shared" si="9"/>
        <v>8.4324289192481815E-3</v>
      </c>
      <c r="AO31" s="27">
        <f t="shared" si="9"/>
        <v>1.8270262658371061E-3</v>
      </c>
      <c r="AP31" s="28">
        <f t="shared" si="4"/>
        <v>0.45173557369518913</v>
      </c>
      <c r="AQ31" s="28">
        <f t="shared" si="5"/>
        <v>0.24407509015118395</v>
      </c>
      <c r="AR31" s="28">
        <f t="shared" si="6"/>
        <v>0.30414765352935963</v>
      </c>
      <c r="AS31" s="29">
        <f t="shared" si="10"/>
        <v>2.2136844167928094</v>
      </c>
      <c r="AT31" s="29">
        <f t="shared" si="10"/>
        <v>4.0970997875308957</v>
      </c>
      <c r="AU31" s="29">
        <f t="shared" si="10"/>
        <v>3.2878767545825212</v>
      </c>
    </row>
    <row r="32" spans="1:47" s="24" customFormat="1" ht="21" thickBot="1">
      <c r="A32" s="12"/>
      <c r="B32" s="30"/>
      <c r="C32" s="14">
        <v>146</v>
      </c>
      <c r="D32" s="12"/>
      <c r="E32" s="15" t="s">
        <v>20</v>
      </c>
      <c r="F32" s="16"/>
      <c r="G32" s="17" t="s">
        <v>160</v>
      </c>
      <c r="H32" s="15" t="s">
        <v>22</v>
      </c>
      <c r="I32" s="18" t="s">
        <v>161</v>
      </c>
      <c r="J32" s="16"/>
      <c r="K32" s="15" t="s">
        <v>24</v>
      </c>
      <c r="L32" s="19" t="s">
        <v>25</v>
      </c>
      <c r="M32" s="19" t="s">
        <v>26</v>
      </c>
      <c r="N32" s="19" t="s">
        <v>27</v>
      </c>
      <c r="O32" s="20">
        <v>8</v>
      </c>
      <c r="P32" s="21" t="s">
        <v>19</v>
      </c>
      <c r="Q32" s="16"/>
      <c r="R32" s="16"/>
      <c r="S32" s="12"/>
      <c r="T32" s="22"/>
      <c r="U32" s="23"/>
      <c r="V32" s="24">
        <v>11</v>
      </c>
      <c r="W32" s="24">
        <v>15</v>
      </c>
      <c r="X32" s="24">
        <v>10</v>
      </c>
      <c r="Y32" s="24">
        <v>17</v>
      </c>
      <c r="Z32" s="25">
        <f t="shared" si="0"/>
        <v>1.3636363636363635</v>
      </c>
      <c r="AA32" s="26">
        <f t="shared" si="1"/>
        <v>1.7</v>
      </c>
      <c r="AB32" s="27">
        <f t="shared" si="8"/>
        <v>0.25572915991310358</v>
      </c>
      <c r="AC32" s="27">
        <f t="shared" si="8"/>
        <v>0.34872158169968664</v>
      </c>
      <c r="AD32" s="27">
        <f t="shared" si="8"/>
        <v>0.23776471479524089</v>
      </c>
      <c r="AE32" s="27">
        <f t="shared" si="8"/>
        <v>0.10807487036147312</v>
      </c>
      <c r="AF32" s="27">
        <f t="shared" si="8"/>
        <v>3.6843705805047651E-2</v>
      </c>
      <c r="AG32" s="27">
        <f t="shared" si="8"/>
        <v>1.0048283401376631E-2</v>
      </c>
      <c r="AH32" s="27">
        <f t="shared" si="8"/>
        <v>2.2837007730401437E-3</v>
      </c>
      <c r="AI32" s="27">
        <f t="shared" si="9"/>
        <v>0.18268352405273522</v>
      </c>
      <c r="AJ32" s="27">
        <f t="shared" si="9"/>
        <v>0.31056199088964986</v>
      </c>
      <c r="AK32" s="27">
        <f t="shared" si="9"/>
        <v>0.26397769225620238</v>
      </c>
      <c r="AL32" s="27">
        <f t="shared" si="9"/>
        <v>0.14958735894518133</v>
      </c>
      <c r="AM32" s="27">
        <f t="shared" si="9"/>
        <v>6.3574627551702068E-2</v>
      </c>
      <c r="AN32" s="27">
        <f t="shared" si="9"/>
        <v>2.16153733675787E-2</v>
      </c>
      <c r="AO32" s="27">
        <f t="shared" si="9"/>
        <v>6.1243557874806316E-3</v>
      </c>
      <c r="AP32" s="28">
        <f t="shared" si="4"/>
        <v>0.30824526621165638</v>
      </c>
      <c r="AQ32" s="28">
        <f t="shared" si="5"/>
        <v>0.23885023509791584</v>
      </c>
      <c r="AR32" s="28">
        <f t="shared" si="6"/>
        <v>0.452824778227853</v>
      </c>
      <c r="AS32" s="29">
        <f t="shared" si="10"/>
        <v>3.2441698530849483</v>
      </c>
      <c r="AT32" s="29">
        <f t="shared" si="10"/>
        <v>4.1867239510568348</v>
      </c>
      <c r="AU32" s="29">
        <f t="shared" si="10"/>
        <v>2.2083597189922735</v>
      </c>
    </row>
    <row r="33" spans="1:47" s="24" customFormat="1" ht="21" thickBot="1">
      <c r="A33" s="12"/>
      <c r="B33" s="30"/>
      <c r="C33" s="14">
        <v>147</v>
      </c>
      <c r="D33" s="12"/>
      <c r="E33" s="15" t="s">
        <v>35</v>
      </c>
      <c r="F33" s="16"/>
      <c r="G33" s="17" t="s">
        <v>162</v>
      </c>
      <c r="H33" s="15" t="s">
        <v>13</v>
      </c>
      <c r="I33" s="18" t="s">
        <v>163</v>
      </c>
      <c r="J33" s="16"/>
      <c r="K33" s="15" t="s">
        <v>164</v>
      </c>
      <c r="L33" s="19" t="s">
        <v>45</v>
      </c>
      <c r="M33" s="19" t="s">
        <v>17</v>
      </c>
      <c r="N33" s="19" t="s">
        <v>165</v>
      </c>
      <c r="O33" s="20">
        <v>8</v>
      </c>
      <c r="P33" s="21" t="s">
        <v>19</v>
      </c>
      <c r="Q33" s="16"/>
      <c r="R33" s="16"/>
      <c r="S33" s="12"/>
      <c r="T33" s="22"/>
      <c r="U33" s="23"/>
      <c r="V33" s="24">
        <v>11</v>
      </c>
      <c r="W33" s="24">
        <v>23</v>
      </c>
      <c r="X33" s="24">
        <v>10</v>
      </c>
      <c r="Y33" s="24">
        <v>9</v>
      </c>
      <c r="Z33" s="25">
        <f t="shared" si="0"/>
        <v>2.0909090909090908</v>
      </c>
      <c r="AA33" s="26">
        <f t="shared" si="1"/>
        <v>0.9</v>
      </c>
      <c r="AB33" s="27">
        <f t="shared" si="8"/>
        <v>0.12357474406161571</v>
      </c>
      <c r="AC33" s="27">
        <f t="shared" si="8"/>
        <v>0.2583835557651965</v>
      </c>
      <c r="AD33" s="27">
        <f t="shared" si="8"/>
        <v>0.27012826284543268</v>
      </c>
      <c r="AE33" s="27">
        <f t="shared" si="8"/>
        <v>0.18827121349833184</v>
      </c>
      <c r="AF33" s="27">
        <f t="shared" si="8"/>
        <v>9.8414497965037095E-2</v>
      </c>
      <c r="AG33" s="27">
        <f t="shared" si="8"/>
        <v>4.1155153694470051E-2</v>
      </c>
      <c r="AH33" s="27">
        <f t="shared" si="8"/>
        <v>1.4341947499588045E-2</v>
      </c>
      <c r="AI33" s="27">
        <f t="shared" si="9"/>
        <v>0.40656965974060061</v>
      </c>
      <c r="AJ33" s="27">
        <f t="shared" si="9"/>
        <v>0.36591269376654056</v>
      </c>
      <c r="AK33" s="27">
        <f t="shared" si="9"/>
        <v>0.16466071219494327</v>
      </c>
      <c r="AL33" s="27">
        <f t="shared" si="9"/>
        <v>4.9398213658482973E-2</v>
      </c>
      <c r="AM33" s="27">
        <f t="shared" si="9"/>
        <v>1.111459807315867E-2</v>
      </c>
      <c r="AN33" s="27">
        <f t="shared" si="9"/>
        <v>2.0006276531685605E-3</v>
      </c>
      <c r="AO33" s="27">
        <f t="shared" si="9"/>
        <v>3.0009414797528403E-4</v>
      </c>
      <c r="AP33" s="28">
        <f t="shared" si="4"/>
        <v>0.64264295959654649</v>
      </c>
      <c r="AQ33" s="28">
        <f t="shared" si="5"/>
        <v>0.20083734965238503</v>
      </c>
      <c r="AR33" s="28">
        <f t="shared" si="6"/>
        <v>0.15183544768404381</v>
      </c>
      <c r="AS33" s="29">
        <f>1/AP33</f>
        <v>1.5560739988932635</v>
      </c>
      <c r="AT33" s="29">
        <f t="shared" ref="AT33:AU62" si="11">1/AQ33</f>
        <v>4.9791535375806752</v>
      </c>
      <c r="AU33" s="29">
        <f t="shared" si="11"/>
        <v>6.5860773307753</v>
      </c>
    </row>
    <row r="34" spans="1:47" s="24" customFormat="1" ht="16.5" thickBot="1">
      <c r="A34" s="12" t="s">
        <v>34</v>
      </c>
      <c r="B34" s="13">
        <v>0.70833333333333337</v>
      </c>
      <c r="C34" s="14">
        <v>148</v>
      </c>
      <c r="D34" s="12"/>
      <c r="E34" s="15" t="s">
        <v>16</v>
      </c>
      <c r="F34" s="16"/>
      <c r="G34" s="17" t="s">
        <v>166</v>
      </c>
      <c r="H34" s="15" t="s">
        <v>167</v>
      </c>
      <c r="I34" s="18" t="s">
        <v>168</v>
      </c>
      <c r="J34" s="16"/>
      <c r="K34" s="15" t="s">
        <v>169</v>
      </c>
      <c r="L34" s="19" t="s">
        <v>19</v>
      </c>
      <c r="M34" s="19" t="s">
        <v>19</v>
      </c>
      <c r="N34" s="19" t="s">
        <v>170</v>
      </c>
      <c r="O34" s="20">
        <v>8</v>
      </c>
      <c r="P34" s="21" t="s">
        <v>19</v>
      </c>
      <c r="Q34" s="16"/>
      <c r="R34" s="16"/>
      <c r="S34" s="12"/>
      <c r="T34" s="22"/>
      <c r="U34" s="23"/>
      <c r="V34" s="24">
        <v>12</v>
      </c>
      <c r="W34" s="24">
        <v>27</v>
      </c>
      <c r="X34" s="24">
        <v>12</v>
      </c>
      <c r="Y34" s="24">
        <v>9</v>
      </c>
      <c r="Z34" s="25">
        <f t="shared" si="0"/>
        <v>2.25</v>
      </c>
      <c r="AA34" s="26">
        <f t="shared" si="1"/>
        <v>0.75</v>
      </c>
      <c r="AB34" s="27">
        <f t="shared" si="8"/>
        <v>0.10539922456186493</v>
      </c>
      <c r="AC34" s="27">
        <f t="shared" si="8"/>
        <v>0.23714825526419608</v>
      </c>
      <c r="AD34" s="27">
        <f t="shared" si="8"/>
        <v>0.26679178717222063</v>
      </c>
      <c r="AE34" s="27">
        <f t="shared" si="8"/>
        <v>0.20009384037916547</v>
      </c>
      <c r="AF34" s="27">
        <f t="shared" si="8"/>
        <v>0.11255278521328058</v>
      </c>
      <c r="AG34" s="27">
        <f t="shared" si="8"/>
        <v>5.0648753345976259E-2</v>
      </c>
      <c r="AH34" s="27">
        <f t="shared" si="8"/>
        <v>1.8993282504741096E-2</v>
      </c>
      <c r="AI34" s="27">
        <f t="shared" si="9"/>
        <v>0.47236655274101708</v>
      </c>
      <c r="AJ34" s="27">
        <f t="shared" si="9"/>
        <v>0.35427491455576282</v>
      </c>
      <c r="AK34" s="27">
        <f t="shared" si="9"/>
        <v>0.13285309295841105</v>
      </c>
      <c r="AL34" s="27">
        <f t="shared" si="9"/>
        <v>3.3213273239602763E-2</v>
      </c>
      <c r="AM34" s="27">
        <f t="shared" si="9"/>
        <v>6.2274887324255176E-3</v>
      </c>
      <c r="AN34" s="27">
        <f t="shared" si="9"/>
        <v>9.3412330986382766E-4</v>
      </c>
      <c r="AO34" s="27">
        <f t="shared" si="9"/>
        <v>1.1676541373297846E-4</v>
      </c>
      <c r="AP34" s="28">
        <f t="shared" si="4"/>
        <v>0.70586867277674437</v>
      </c>
      <c r="AQ34" s="28">
        <f t="shared" si="5"/>
        <v>0.17734178631899575</v>
      </c>
      <c r="AR34" s="28">
        <f t="shared" si="6"/>
        <v>0.10910249918265637</v>
      </c>
      <c r="AS34" s="29">
        <f t="shared" ref="AS34:AU72" si="12">1/AP34</f>
        <v>1.4166941225287737</v>
      </c>
      <c r="AT34" s="29">
        <f t="shared" si="11"/>
        <v>5.638828957103418</v>
      </c>
      <c r="AU34" s="29">
        <f t="shared" si="11"/>
        <v>9.1656928804703899</v>
      </c>
    </row>
    <row r="35" spans="1:47" s="24" customFormat="1" ht="21" thickBot="1">
      <c r="A35" s="12"/>
      <c r="B35" s="30"/>
      <c r="C35" s="14">
        <v>149</v>
      </c>
      <c r="D35" s="12"/>
      <c r="E35" s="15" t="s">
        <v>100</v>
      </c>
      <c r="F35" s="16"/>
      <c r="G35" s="17" t="s">
        <v>171</v>
      </c>
      <c r="H35" s="15" t="s">
        <v>30</v>
      </c>
      <c r="I35" s="18" t="s">
        <v>172</v>
      </c>
      <c r="J35" s="16"/>
      <c r="K35" s="15" t="s">
        <v>75</v>
      </c>
      <c r="L35" s="19" t="s">
        <v>173</v>
      </c>
      <c r="M35" s="19" t="s">
        <v>39</v>
      </c>
      <c r="N35" s="19" t="s">
        <v>174</v>
      </c>
      <c r="O35" s="20">
        <v>8</v>
      </c>
      <c r="P35" s="21" t="s">
        <v>19</v>
      </c>
      <c r="Q35" s="16"/>
      <c r="R35" s="16"/>
      <c r="S35" s="12"/>
      <c r="T35" s="22"/>
      <c r="U35" s="23"/>
      <c r="V35" s="24">
        <v>12</v>
      </c>
      <c r="W35" s="24">
        <v>18</v>
      </c>
      <c r="X35" s="24">
        <v>13</v>
      </c>
      <c r="Y35" s="24">
        <v>13</v>
      </c>
      <c r="Z35" s="25">
        <f t="shared" ref="Z35:Z66" si="13">W35/V35</f>
        <v>1.5</v>
      </c>
      <c r="AA35" s="26">
        <f t="shared" ref="AA35:AA66" si="14">Y35/X35</f>
        <v>1</v>
      </c>
      <c r="AB35" s="27">
        <f t="shared" si="8"/>
        <v>0.22313016014843082</v>
      </c>
      <c r="AC35" s="27">
        <f t="shared" si="8"/>
        <v>0.33469524022264624</v>
      </c>
      <c r="AD35" s="27">
        <f t="shared" si="8"/>
        <v>0.25102143016698469</v>
      </c>
      <c r="AE35" s="27">
        <f t="shared" si="8"/>
        <v>0.12551071508349235</v>
      </c>
      <c r="AF35" s="27">
        <f t="shared" si="8"/>
        <v>4.7066518156309634E-2</v>
      </c>
      <c r="AG35" s="27">
        <f t="shared" si="8"/>
        <v>1.4119955446892887E-2</v>
      </c>
      <c r="AH35" s="27">
        <f t="shared" si="8"/>
        <v>3.5299888617232218E-3</v>
      </c>
      <c r="AI35" s="27">
        <f t="shared" si="9"/>
        <v>0.36787944117144911</v>
      </c>
      <c r="AJ35" s="27">
        <f t="shared" si="9"/>
        <v>0.36787944117144911</v>
      </c>
      <c r="AK35" s="27">
        <f t="shared" si="9"/>
        <v>0.18393972058572455</v>
      </c>
      <c r="AL35" s="27">
        <f t="shared" si="9"/>
        <v>6.1313240195241515E-2</v>
      </c>
      <c r="AM35" s="27">
        <f t="shared" si="9"/>
        <v>1.5328310048810379E-2</v>
      </c>
      <c r="AN35" s="27">
        <f t="shared" si="9"/>
        <v>3.0656620097620759E-3</v>
      </c>
      <c r="AO35" s="27">
        <f t="shared" si="9"/>
        <v>5.1094366829367932E-4</v>
      </c>
      <c r="AP35" s="28">
        <f t="shared" si="4"/>
        <v>0.48701975584911611</v>
      </c>
      <c r="AQ35" s="28">
        <f t="shared" si="5"/>
        <v>0.26056696428411541</v>
      </c>
      <c r="AR35" s="28">
        <f t="shared" si="6"/>
        <v>0.25212377044236983</v>
      </c>
      <c r="AS35" s="29">
        <f t="shared" si="12"/>
        <v>2.0533047951135077</v>
      </c>
      <c r="AT35" s="29">
        <f t="shared" si="11"/>
        <v>3.837785049794824</v>
      </c>
      <c r="AU35" s="29">
        <f t="shared" si="11"/>
        <v>3.966305906997289</v>
      </c>
    </row>
    <row r="36" spans="1:47" s="24" customFormat="1" ht="16.5" thickBot="1">
      <c r="A36" s="12"/>
      <c r="B36" s="30"/>
      <c r="C36" s="14">
        <v>150</v>
      </c>
      <c r="D36" s="12"/>
      <c r="E36" s="15" t="s">
        <v>60</v>
      </c>
      <c r="F36" s="16"/>
      <c r="G36" s="17" t="s">
        <v>175</v>
      </c>
      <c r="H36" s="15" t="s">
        <v>114</v>
      </c>
      <c r="I36" s="18" t="s">
        <v>176</v>
      </c>
      <c r="J36" s="16"/>
      <c r="K36" s="15" t="s">
        <v>177</v>
      </c>
      <c r="L36" s="19" t="s">
        <v>19</v>
      </c>
      <c r="M36" s="19" t="s">
        <v>19</v>
      </c>
      <c r="N36" s="19" t="s">
        <v>129</v>
      </c>
      <c r="O36" s="20">
        <v>8</v>
      </c>
      <c r="P36" s="21" t="s">
        <v>19</v>
      </c>
      <c r="Q36" s="16"/>
      <c r="R36" s="16"/>
      <c r="S36" s="12"/>
      <c r="T36" s="22"/>
      <c r="U36" s="23"/>
      <c r="V36" s="24">
        <v>13</v>
      </c>
      <c r="W36" s="24">
        <v>22</v>
      </c>
      <c r="X36" s="24">
        <v>12</v>
      </c>
      <c r="Y36" s="24">
        <v>10</v>
      </c>
      <c r="Z36" s="25">
        <f t="shared" si="13"/>
        <v>1.6923076923076923</v>
      </c>
      <c r="AA36" s="26">
        <f t="shared" si="14"/>
        <v>0.83333333333333337</v>
      </c>
      <c r="AB36" s="27">
        <f t="shared" ref="AB36:AH67" si="15">POISSON(AB$2,$Z36,FALSE)</f>
        <v>0.18409420065330476</v>
      </c>
      <c r="AC36" s="27">
        <f t="shared" si="15"/>
        <v>0.31154403187482343</v>
      </c>
      <c r="AD36" s="27">
        <f t="shared" si="15"/>
        <v>0.26361418081715826</v>
      </c>
      <c r="AE36" s="27">
        <f t="shared" si="15"/>
        <v>0.14870543533275596</v>
      </c>
      <c r="AF36" s="27">
        <f t="shared" si="15"/>
        <v>6.2913838025396754E-2</v>
      </c>
      <c r="AG36" s="27">
        <f t="shared" si="15"/>
        <v>2.1293914408595824E-2</v>
      </c>
      <c r="AH36" s="27">
        <f t="shared" si="15"/>
        <v>6.0059758588347197E-3</v>
      </c>
      <c r="AI36" s="27">
        <f t="shared" ref="AI36:AO67" si="16">POISSON(AI$2,$AA36,FALSE)</f>
        <v>0.43459820850708808</v>
      </c>
      <c r="AJ36" s="27">
        <f t="shared" si="16"/>
        <v>0.36216517375590679</v>
      </c>
      <c r="AK36" s="27">
        <f t="shared" si="16"/>
        <v>0.15090215573162782</v>
      </c>
      <c r="AL36" s="27">
        <f t="shared" si="16"/>
        <v>4.1917265481007729E-2</v>
      </c>
      <c r="AM36" s="27">
        <f t="shared" si="16"/>
        <v>8.7327636418766119E-3</v>
      </c>
      <c r="AN36" s="27">
        <f t="shared" si="16"/>
        <v>1.4554606069794355E-3</v>
      </c>
      <c r="AO36" s="27">
        <f t="shared" si="16"/>
        <v>2.0214730652492159E-4</v>
      </c>
      <c r="AP36" s="28">
        <f t="shared" si="4"/>
        <v>0.57587871992801043</v>
      </c>
      <c r="AQ36" s="28">
        <f t="shared" si="5"/>
        <v>0.23998049742322836</v>
      </c>
      <c r="AR36" s="28">
        <f t="shared" si="6"/>
        <v>0.18283378128346958</v>
      </c>
      <c r="AS36" s="29">
        <f t="shared" si="12"/>
        <v>1.736476736152029</v>
      </c>
      <c r="AT36" s="29">
        <f t="shared" si="11"/>
        <v>4.1670052805849682</v>
      </c>
      <c r="AU36" s="29">
        <f t="shared" si="11"/>
        <v>5.4694487691504756</v>
      </c>
    </row>
    <row r="37" spans="1:47" s="24" customFormat="1" ht="21" thickBot="1">
      <c r="A37" s="12"/>
      <c r="B37" s="30"/>
      <c r="C37" s="14">
        <v>151</v>
      </c>
      <c r="D37" s="12"/>
      <c r="E37" s="15" t="s">
        <v>67</v>
      </c>
      <c r="F37" s="16"/>
      <c r="G37" s="17" t="s">
        <v>178</v>
      </c>
      <c r="H37" s="15" t="s">
        <v>30</v>
      </c>
      <c r="I37" s="18" t="s">
        <v>179</v>
      </c>
      <c r="J37" s="16"/>
      <c r="K37" s="15" t="s">
        <v>107</v>
      </c>
      <c r="L37" s="19" t="s">
        <v>180</v>
      </c>
      <c r="M37" s="19" t="s">
        <v>39</v>
      </c>
      <c r="N37" s="19" t="s">
        <v>181</v>
      </c>
      <c r="O37" s="20">
        <v>8</v>
      </c>
      <c r="P37" s="21" t="s">
        <v>19</v>
      </c>
      <c r="Q37" s="16"/>
      <c r="R37" s="16"/>
      <c r="S37" s="12"/>
      <c r="T37" s="22"/>
      <c r="U37" s="23"/>
      <c r="V37" s="24">
        <v>12</v>
      </c>
      <c r="W37" s="24">
        <v>12</v>
      </c>
      <c r="X37" s="24">
        <v>12</v>
      </c>
      <c r="Y37" s="24">
        <v>12</v>
      </c>
      <c r="Z37" s="25">
        <f t="shared" si="13"/>
        <v>1</v>
      </c>
      <c r="AA37" s="26">
        <f t="shared" si="14"/>
        <v>1</v>
      </c>
      <c r="AB37" s="27">
        <f t="shared" si="15"/>
        <v>0.36787944117144911</v>
      </c>
      <c r="AC37" s="27">
        <f t="shared" si="15"/>
        <v>0.36787944117144911</v>
      </c>
      <c r="AD37" s="27">
        <f t="shared" si="15"/>
        <v>0.18393972058572455</v>
      </c>
      <c r="AE37" s="27">
        <f t="shared" si="15"/>
        <v>6.1313240195241515E-2</v>
      </c>
      <c r="AF37" s="27">
        <f t="shared" si="15"/>
        <v>1.5328310048810379E-2</v>
      </c>
      <c r="AG37" s="27">
        <f t="shared" si="15"/>
        <v>3.0656620097620759E-3</v>
      </c>
      <c r="AH37" s="27">
        <f t="shared" si="15"/>
        <v>5.1094366829367932E-4</v>
      </c>
      <c r="AI37" s="27">
        <f t="shared" si="16"/>
        <v>0.36787944117144911</v>
      </c>
      <c r="AJ37" s="27">
        <f t="shared" si="16"/>
        <v>0.36787944117144911</v>
      </c>
      <c r="AK37" s="27">
        <f t="shared" si="16"/>
        <v>0.18393972058572455</v>
      </c>
      <c r="AL37" s="27">
        <f t="shared" si="16"/>
        <v>6.1313240195241515E-2</v>
      </c>
      <c r="AM37" s="27">
        <f t="shared" si="16"/>
        <v>1.5328310048810379E-2</v>
      </c>
      <c r="AN37" s="27">
        <f t="shared" si="16"/>
        <v>3.0656620097620759E-3</v>
      </c>
      <c r="AO37" s="27">
        <f t="shared" si="16"/>
        <v>5.1094366829367932E-4</v>
      </c>
      <c r="AP37" s="28">
        <f t="shared" si="4"/>
        <v>0.34566260374448898</v>
      </c>
      <c r="AQ37" s="28">
        <f t="shared" si="5"/>
        <v>0.30874301316709213</v>
      </c>
      <c r="AR37" s="28">
        <f t="shared" si="6"/>
        <v>0.34566260374448898</v>
      </c>
      <c r="AS37" s="29">
        <f t="shared" si="12"/>
        <v>2.8929944667638736</v>
      </c>
      <c r="AT37" s="29">
        <f t="shared" si="11"/>
        <v>3.2389396920823557</v>
      </c>
      <c r="AU37" s="29">
        <f t="shared" si="11"/>
        <v>2.8929944667638736</v>
      </c>
    </row>
    <row r="38" spans="1:47" s="24" customFormat="1" ht="21" thickBot="1">
      <c r="A38" s="12"/>
      <c r="B38" s="30"/>
      <c r="C38" s="14">
        <v>152</v>
      </c>
      <c r="D38" s="12"/>
      <c r="E38" s="15" t="s">
        <v>182</v>
      </c>
      <c r="F38" s="16"/>
      <c r="G38" s="17" t="s">
        <v>183</v>
      </c>
      <c r="H38" s="15" t="s">
        <v>30</v>
      </c>
      <c r="I38" s="18" t="s">
        <v>184</v>
      </c>
      <c r="J38" s="16"/>
      <c r="K38" s="15" t="s">
        <v>112</v>
      </c>
      <c r="L38" s="19" t="s">
        <v>25</v>
      </c>
      <c r="M38" s="19" t="s">
        <v>173</v>
      </c>
      <c r="N38" s="19" t="s">
        <v>185</v>
      </c>
      <c r="O38" s="20">
        <v>8</v>
      </c>
      <c r="P38" s="21" t="s">
        <v>19</v>
      </c>
      <c r="Q38" s="16"/>
      <c r="R38" s="16"/>
      <c r="S38" s="12"/>
      <c r="T38" s="22"/>
      <c r="U38" s="23"/>
      <c r="V38" s="24">
        <v>13</v>
      </c>
      <c r="W38" s="24">
        <v>17</v>
      </c>
      <c r="X38" s="24">
        <v>12</v>
      </c>
      <c r="Y38" s="24">
        <v>10</v>
      </c>
      <c r="Z38" s="25">
        <f t="shared" si="13"/>
        <v>1.3076923076923077</v>
      </c>
      <c r="AA38" s="26">
        <f t="shared" si="14"/>
        <v>0.83333333333333337</v>
      </c>
      <c r="AB38" s="27">
        <f t="shared" si="15"/>
        <v>0.27044343706201712</v>
      </c>
      <c r="AC38" s="27">
        <f t="shared" si="15"/>
        <v>0.35365680231186858</v>
      </c>
      <c r="AD38" s="27">
        <f t="shared" si="15"/>
        <v>0.23123713997314485</v>
      </c>
      <c r="AE38" s="27">
        <f t="shared" si="15"/>
        <v>0.10079567639855032</v>
      </c>
      <c r="AF38" s="27">
        <f t="shared" si="15"/>
        <v>3.2952432668756838E-2</v>
      </c>
      <c r="AG38" s="27">
        <f t="shared" si="15"/>
        <v>8.6183285441364041E-3</v>
      </c>
      <c r="AH38" s="27">
        <f t="shared" si="15"/>
        <v>1.8783536570553699E-3</v>
      </c>
      <c r="AI38" s="27">
        <f t="shared" si="16"/>
        <v>0.43459820850708808</v>
      </c>
      <c r="AJ38" s="27">
        <f t="shared" si="16"/>
        <v>0.36216517375590679</v>
      </c>
      <c r="AK38" s="27">
        <f t="shared" si="16"/>
        <v>0.15090215573162782</v>
      </c>
      <c r="AL38" s="27">
        <f t="shared" si="16"/>
        <v>4.1917265481007729E-2</v>
      </c>
      <c r="AM38" s="27">
        <f t="shared" si="16"/>
        <v>8.7327636418766119E-3</v>
      </c>
      <c r="AN38" s="27">
        <f t="shared" si="16"/>
        <v>1.4554606069794355E-3</v>
      </c>
      <c r="AO38" s="27">
        <f t="shared" si="16"/>
        <v>2.0214730652492159E-4</v>
      </c>
      <c r="AP38" s="28">
        <f t="shared" si="4"/>
        <v>0.47655138317865114</v>
      </c>
      <c r="AQ38" s="28">
        <f t="shared" si="5"/>
        <v>0.28532374779252401</v>
      </c>
      <c r="AR38" s="28">
        <f t="shared" si="6"/>
        <v>0.23796761198541447</v>
      </c>
      <c r="AS38" s="29">
        <f t="shared" si="12"/>
        <v>2.0984096055495378</v>
      </c>
      <c r="AT38" s="29">
        <f t="shared" si="11"/>
        <v>3.5047906377816118</v>
      </c>
      <c r="AU38" s="29">
        <f t="shared" si="11"/>
        <v>4.2022525320012543</v>
      </c>
    </row>
    <row r="39" spans="1:47" s="24" customFormat="1" ht="16.5" thickBot="1">
      <c r="A39" s="12"/>
      <c r="B39" s="30"/>
      <c r="C39" s="14">
        <v>153</v>
      </c>
      <c r="D39" s="12"/>
      <c r="E39" s="15" t="s">
        <v>129</v>
      </c>
      <c r="F39" s="16"/>
      <c r="G39" s="17" t="s">
        <v>186</v>
      </c>
      <c r="H39" s="15" t="s">
        <v>22</v>
      </c>
      <c r="I39" s="18" t="s">
        <v>187</v>
      </c>
      <c r="J39" s="16"/>
      <c r="K39" s="15" t="s">
        <v>182</v>
      </c>
      <c r="L39" s="19" t="s">
        <v>185</v>
      </c>
      <c r="M39" s="19" t="s">
        <v>26</v>
      </c>
      <c r="N39" s="19" t="s">
        <v>60</v>
      </c>
      <c r="O39" s="20">
        <v>8</v>
      </c>
      <c r="P39" s="21" t="s">
        <v>19</v>
      </c>
      <c r="Q39" s="16"/>
      <c r="R39" s="16"/>
      <c r="S39" s="12"/>
      <c r="T39" s="22"/>
      <c r="U39" s="23"/>
      <c r="V39" s="24">
        <v>11</v>
      </c>
      <c r="W39" s="24">
        <v>18</v>
      </c>
      <c r="X39" s="24">
        <v>13</v>
      </c>
      <c r="Y39" s="24">
        <v>12</v>
      </c>
      <c r="Z39" s="25">
        <f t="shared" si="13"/>
        <v>1.6363636363636365</v>
      </c>
      <c r="AA39" s="26">
        <f t="shared" si="14"/>
        <v>0.92307692307692313</v>
      </c>
      <c r="AB39" s="27">
        <f t="shared" si="15"/>
        <v>0.19468670833151402</v>
      </c>
      <c r="AC39" s="27">
        <f t="shared" si="15"/>
        <v>0.318578249997023</v>
      </c>
      <c r="AD39" s="27">
        <f t="shared" si="15"/>
        <v>0.26065493181574612</v>
      </c>
      <c r="AE39" s="27">
        <f t="shared" si="15"/>
        <v>0.14217541735404335</v>
      </c>
      <c r="AF39" s="27">
        <f t="shared" si="15"/>
        <v>5.8162670735745006E-2</v>
      </c>
      <c r="AG39" s="27">
        <f t="shared" si="15"/>
        <v>1.9035055877152911E-2</v>
      </c>
      <c r="AH39" s="27">
        <f t="shared" si="15"/>
        <v>5.1913788755871583E-3</v>
      </c>
      <c r="AI39" s="27">
        <f t="shared" si="16"/>
        <v>0.39729471319771342</v>
      </c>
      <c r="AJ39" s="27">
        <f t="shared" si="16"/>
        <v>0.36673358141327395</v>
      </c>
      <c r="AK39" s="27">
        <f t="shared" si="16"/>
        <v>0.16926165295997261</v>
      </c>
      <c r="AL39" s="27">
        <f t="shared" si="16"/>
        <v>5.2080508603068495E-2</v>
      </c>
      <c r="AM39" s="27">
        <f t="shared" si="16"/>
        <v>1.2018578908400423E-2</v>
      </c>
      <c r="AN39" s="27">
        <f t="shared" si="16"/>
        <v>2.2188145677046935E-3</v>
      </c>
      <c r="AO39" s="27">
        <f t="shared" si="16"/>
        <v>3.4135608733918364E-4</v>
      </c>
      <c r="AP39" s="28">
        <f t="shared" si="4"/>
        <v>0.5398945617927382</v>
      </c>
      <c r="AQ39" s="28">
        <f t="shared" si="5"/>
        <v>0.2471450957445106</v>
      </c>
      <c r="AR39" s="28">
        <f t="shared" si="6"/>
        <v>0.21209129870914015</v>
      </c>
      <c r="AS39" s="29">
        <f t="shared" si="12"/>
        <v>1.8522135075401873</v>
      </c>
      <c r="AT39" s="29">
        <f t="shared" si="11"/>
        <v>4.0462061243317677</v>
      </c>
      <c r="AU39" s="29">
        <f t="shared" si="11"/>
        <v>4.7149506183720904</v>
      </c>
    </row>
    <row r="40" spans="1:47" s="24" customFormat="1" ht="21" thickBot="1">
      <c r="A40" s="12" t="s">
        <v>188</v>
      </c>
      <c r="B40" s="13">
        <v>0.70833333333333337</v>
      </c>
      <c r="C40" s="14">
        <v>154</v>
      </c>
      <c r="D40" s="12"/>
      <c r="E40" s="15" t="s">
        <v>83</v>
      </c>
      <c r="F40" s="16"/>
      <c r="G40" s="17" t="s">
        <v>189</v>
      </c>
      <c r="H40" s="15" t="s">
        <v>75</v>
      </c>
      <c r="I40" s="18" t="s">
        <v>190</v>
      </c>
      <c r="J40" s="16"/>
      <c r="K40" s="15" t="s">
        <v>107</v>
      </c>
      <c r="L40" s="19" t="s">
        <v>191</v>
      </c>
      <c r="M40" s="19" t="s">
        <v>26</v>
      </c>
      <c r="N40" s="19" t="s">
        <v>86</v>
      </c>
      <c r="O40" s="20">
        <v>8</v>
      </c>
      <c r="P40" s="21" t="s">
        <v>19</v>
      </c>
      <c r="Q40" s="16"/>
      <c r="R40" s="16"/>
      <c r="S40" s="12"/>
      <c r="T40" s="22"/>
      <c r="U40" s="23"/>
      <c r="V40" s="24">
        <v>14</v>
      </c>
      <c r="W40" s="24">
        <v>27</v>
      </c>
      <c r="X40" s="24">
        <v>14</v>
      </c>
      <c r="Y40" s="24">
        <v>14</v>
      </c>
      <c r="Z40" s="25">
        <f t="shared" si="13"/>
        <v>1.9285714285714286</v>
      </c>
      <c r="AA40" s="26">
        <f t="shared" si="14"/>
        <v>1</v>
      </c>
      <c r="AB40" s="27">
        <f t="shared" si="15"/>
        <v>0.145355701233847</v>
      </c>
      <c r="AC40" s="27">
        <f t="shared" si="15"/>
        <v>0.28032885237956212</v>
      </c>
      <c r="AD40" s="27">
        <f t="shared" si="15"/>
        <v>0.27031710765172062</v>
      </c>
      <c r="AE40" s="27">
        <f t="shared" si="15"/>
        <v>0.17377528349039184</v>
      </c>
      <c r="AF40" s="27">
        <f t="shared" si="15"/>
        <v>8.3784511682867491E-2</v>
      </c>
      <c r="AG40" s="27">
        <f t="shared" si="15"/>
        <v>3.2316883077677459E-2</v>
      </c>
      <c r="AH40" s="27">
        <f t="shared" si="15"/>
        <v>1.0387569560682042E-2</v>
      </c>
      <c r="AI40" s="27">
        <f t="shared" si="16"/>
        <v>0.36787944117144911</v>
      </c>
      <c r="AJ40" s="27">
        <f t="shared" si="16"/>
        <v>0.36787944117144911</v>
      </c>
      <c r="AK40" s="27">
        <f t="shared" si="16"/>
        <v>0.18393972058572455</v>
      </c>
      <c r="AL40" s="27">
        <f t="shared" si="16"/>
        <v>6.1313240195241515E-2</v>
      </c>
      <c r="AM40" s="27">
        <f t="shared" si="16"/>
        <v>1.5328310048810379E-2</v>
      </c>
      <c r="AN40" s="27">
        <f t="shared" si="16"/>
        <v>3.0656620097620759E-3</v>
      </c>
      <c r="AO40" s="27">
        <f t="shared" si="16"/>
        <v>5.1094366829367932E-4</v>
      </c>
      <c r="AP40" s="28">
        <f t="shared" si="4"/>
        <v>0.58660992390273747</v>
      </c>
      <c r="AQ40" s="28">
        <f t="shared" si="5"/>
        <v>0.21964499723171149</v>
      </c>
      <c r="AR40" s="28">
        <f t="shared" si="6"/>
        <v>0.19120702513251703</v>
      </c>
      <c r="AS40" s="29">
        <f t="shared" si="12"/>
        <v>1.7047103351865633</v>
      </c>
      <c r="AT40" s="29">
        <f t="shared" si="11"/>
        <v>4.5528011682645504</v>
      </c>
      <c r="AU40" s="29">
        <f t="shared" si="11"/>
        <v>5.229933363101825</v>
      </c>
    </row>
    <row r="41" spans="1:47" s="24" customFormat="1" ht="16.5" thickBot="1">
      <c r="A41" s="12"/>
      <c r="B41" s="30"/>
      <c r="C41" s="14">
        <v>155</v>
      </c>
      <c r="D41" s="12"/>
      <c r="E41" s="15" t="s">
        <v>60</v>
      </c>
      <c r="F41" s="16"/>
      <c r="G41" s="17" t="s">
        <v>192</v>
      </c>
      <c r="H41" s="15" t="s">
        <v>65</v>
      </c>
      <c r="I41" s="18" t="s">
        <v>193</v>
      </c>
      <c r="J41" s="16"/>
      <c r="K41" s="15" t="s">
        <v>154</v>
      </c>
      <c r="L41" s="19" t="s">
        <v>19</v>
      </c>
      <c r="M41" s="19" t="s">
        <v>19</v>
      </c>
      <c r="N41" s="19" t="s">
        <v>194</v>
      </c>
      <c r="O41" s="20">
        <v>8</v>
      </c>
      <c r="P41" s="21" t="s">
        <v>19</v>
      </c>
      <c r="Q41" s="16"/>
      <c r="R41" s="16"/>
      <c r="S41" s="12"/>
      <c r="T41" s="22"/>
      <c r="U41" s="23"/>
      <c r="V41" s="24">
        <v>14</v>
      </c>
      <c r="W41" s="24">
        <v>26</v>
      </c>
      <c r="X41" s="24">
        <v>14</v>
      </c>
      <c r="Y41" s="24">
        <v>17</v>
      </c>
      <c r="Z41" s="25">
        <f t="shared" si="13"/>
        <v>1.8571428571428572</v>
      </c>
      <c r="AA41" s="26">
        <f t="shared" si="14"/>
        <v>1.2142857142857142</v>
      </c>
      <c r="AB41" s="27">
        <f t="shared" si="15"/>
        <v>0.15611804531597367</v>
      </c>
      <c r="AC41" s="27">
        <f t="shared" si="15"/>
        <v>0.28993351272966544</v>
      </c>
      <c r="AD41" s="27">
        <f t="shared" si="15"/>
        <v>0.26922397610611792</v>
      </c>
      <c r="AE41" s="27">
        <f t="shared" si="15"/>
        <v>0.16666246139902538</v>
      </c>
      <c r="AF41" s="27">
        <f t="shared" si="15"/>
        <v>7.7378999935261802E-2</v>
      </c>
      <c r="AG41" s="27">
        <f t="shared" si="15"/>
        <v>2.874077140452581E-2</v>
      </c>
      <c r="AH41" s="27">
        <f t="shared" si="15"/>
        <v>8.8959530537817983E-3</v>
      </c>
      <c r="AI41" s="27">
        <f t="shared" si="16"/>
        <v>0.29692202572790344</v>
      </c>
      <c r="AJ41" s="27">
        <f t="shared" si="16"/>
        <v>0.36054817409816847</v>
      </c>
      <c r="AK41" s="27">
        <f t="shared" si="16"/>
        <v>0.21890424855960225</v>
      </c>
      <c r="AL41" s="27">
        <f t="shared" si="16"/>
        <v>8.8604100607458047E-2</v>
      </c>
      <c r="AM41" s="27">
        <f t="shared" si="16"/>
        <v>2.6897673398692618E-2</v>
      </c>
      <c r="AN41" s="27">
        <f t="shared" si="16"/>
        <v>6.5322921111110634E-3</v>
      </c>
      <c r="AO41" s="27">
        <f t="shared" si="16"/>
        <v>1.3220114986772389E-3</v>
      </c>
      <c r="AP41" s="28">
        <f t="shared" si="4"/>
        <v>0.52121126809265839</v>
      </c>
      <c r="AQ41" s="28">
        <f t="shared" si="5"/>
        <v>0.22894150782413766</v>
      </c>
      <c r="AR41" s="28">
        <f t="shared" si="6"/>
        <v>0.24860184543838301</v>
      </c>
      <c r="AS41" s="29">
        <f t="shared" si="12"/>
        <v>1.9186077915380466</v>
      </c>
      <c r="AT41" s="29">
        <f t="shared" si="11"/>
        <v>4.3679279022140189</v>
      </c>
      <c r="AU41" s="29">
        <f t="shared" si="11"/>
        <v>4.0224962861261382</v>
      </c>
    </row>
    <row r="42" spans="1:47" s="24" customFormat="1" ht="21" thickBot="1">
      <c r="A42" s="12"/>
      <c r="B42" s="30"/>
      <c r="C42" s="14">
        <v>156</v>
      </c>
      <c r="D42" s="12"/>
      <c r="E42" s="15" t="s">
        <v>182</v>
      </c>
      <c r="F42" s="16"/>
      <c r="G42" s="17" t="s">
        <v>195</v>
      </c>
      <c r="H42" s="15" t="s">
        <v>75</v>
      </c>
      <c r="I42" s="18" t="s">
        <v>196</v>
      </c>
      <c r="J42" s="16"/>
      <c r="K42" s="15" t="s">
        <v>94</v>
      </c>
      <c r="L42" s="19" t="s">
        <v>98</v>
      </c>
      <c r="M42" s="19" t="s">
        <v>26</v>
      </c>
      <c r="N42" s="19" t="s">
        <v>185</v>
      </c>
      <c r="O42" s="20">
        <v>8</v>
      </c>
      <c r="P42" s="21" t="s">
        <v>19</v>
      </c>
      <c r="Q42" s="16"/>
      <c r="R42" s="16"/>
      <c r="S42" s="12"/>
      <c r="T42" s="22"/>
      <c r="U42" s="23"/>
      <c r="V42" s="24">
        <v>15</v>
      </c>
      <c r="W42" s="24">
        <v>19</v>
      </c>
      <c r="X42" s="24">
        <v>15</v>
      </c>
      <c r="Y42" s="24">
        <v>11</v>
      </c>
      <c r="Z42" s="25">
        <f t="shared" si="13"/>
        <v>1.2666666666666666</v>
      </c>
      <c r="AA42" s="26">
        <f t="shared" si="14"/>
        <v>0.73333333333333328</v>
      </c>
      <c r="AB42" s="27">
        <f t="shared" si="15"/>
        <v>0.28176928909495919</v>
      </c>
      <c r="AC42" s="27">
        <f t="shared" si="15"/>
        <v>0.35690776618694831</v>
      </c>
      <c r="AD42" s="27">
        <f t="shared" si="15"/>
        <v>0.2260415852517339</v>
      </c>
      <c r="AE42" s="27">
        <f t="shared" si="15"/>
        <v>9.5439780439620966E-2</v>
      </c>
      <c r="AF42" s="27">
        <f t="shared" si="15"/>
        <v>3.0222597139213308E-2</v>
      </c>
      <c r="AG42" s="27">
        <f t="shared" si="15"/>
        <v>7.6563912752673699E-3</v>
      </c>
      <c r="AH42" s="27">
        <f t="shared" si="15"/>
        <v>1.6163492692231115E-3</v>
      </c>
      <c r="AI42" s="27">
        <f t="shared" si="16"/>
        <v>0.48030530108980113</v>
      </c>
      <c r="AJ42" s="27">
        <f t="shared" si="16"/>
        <v>0.35222388746585415</v>
      </c>
      <c r="AK42" s="27">
        <f t="shared" si="16"/>
        <v>0.12914875873747983</v>
      </c>
      <c r="AL42" s="27">
        <f t="shared" si="16"/>
        <v>3.1569696580272845E-2</v>
      </c>
      <c r="AM42" s="27">
        <f t="shared" si="16"/>
        <v>5.7877777063833546E-3</v>
      </c>
      <c r="AN42" s="27">
        <f t="shared" si="16"/>
        <v>8.4887406360289205E-4</v>
      </c>
      <c r="AO42" s="27">
        <f t="shared" si="16"/>
        <v>1.0375127444035346E-4</v>
      </c>
      <c r="AP42" s="28">
        <f t="shared" si="4"/>
        <v>0.49067693352874903</v>
      </c>
      <c r="AQ42" s="28">
        <f t="shared" si="5"/>
        <v>0.29360906183809204</v>
      </c>
      <c r="AR42" s="28">
        <f t="shared" si="6"/>
        <v>0.21553056832226564</v>
      </c>
      <c r="AS42" s="29">
        <f t="shared" si="12"/>
        <v>2.0380008344969602</v>
      </c>
      <c r="AT42" s="29">
        <f t="shared" si="11"/>
        <v>3.405889429092078</v>
      </c>
      <c r="AU42" s="29">
        <f t="shared" si="11"/>
        <v>4.6397130939903608</v>
      </c>
    </row>
    <row r="43" spans="1:47" s="24" customFormat="1" ht="21" thickBot="1">
      <c r="A43" s="12"/>
      <c r="B43" s="30"/>
      <c r="C43" s="14">
        <v>157</v>
      </c>
      <c r="D43" s="12"/>
      <c r="E43" s="15" t="s">
        <v>118</v>
      </c>
      <c r="F43" s="16"/>
      <c r="G43" s="17" t="s">
        <v>197</v>
      </c>
      <c r="H43" s="15" t="s">
        <v>30</v>
      </c>
      <c r="I43" s="18" t="s">
        <v>198</v>
      </c>
      <c r="J43" s="16"/>
      <c r="K43" s="15" t="s">
        <v>58</v>
      </c>
      <c r="L43" s="19" t="s">
        <v>132</v>
      </c>
      <c r="M43" s="19" t="s">
        <v>39</v>
      </c>
      <c r="N43" s="19" t="s">
        <v>199</v>
      </c>
      <c r="O43" s="20">
        <v>8</v>
      </c>
      <c r="P43" s="21" t="s">
        <v>19</v>
      </c>
      <c r="Q43" s="16"/>
      <c r="R43" s="16"/>
      <c r="S43" s="12"/>
      <c r="T43" s="22"/>
      <c r="U43" s="23"/>
      <c r="V43" s="24">
        <v>14</v>
      </c>
      <c r="W43" s="24">
        <v>20</v>
      </c>
      <c r="X43" s="24">
        <v>15</v>
      </c>
      <c r="Y43" s="24">
        <v>18</v>
      </c>
      <c r="Z43" s="25">
        <f t="shared" si="13"/>
        <v>1.4285714285714286</v>
      </c>
      <c r="AA43" s="26">
        <f t="shared" si="14"/>
        <v>1.2</v>
      </c>
      <c r="AB43" s="27">
        <f t="shared" si="15"/>
        <v>0.23965103644178168</v>
      </c>
      <c r="AC43" s="27">
        <f t="shared" si="15"/>
        <v>0.34235862348825957</v>
      </c>
      <c r="AD43" s="27">
        <f t="shared" si="15"/>
        <v>0.24454187392018542</v>
      </c>
      <c r="AE43" s="27">
        <f t="shared" si="15"/>
        <v>0.1164485113905645</v>
      </c>
      <c r="AF43" s="27">
        <f t="shared" si="15"/>
        <v>4.1588754068058752E-2</v>
      </c>
      <c r="AG43" s="27">
        <f t="shared" si="15"/>
        <v>1.18825011623025E-2</v>
      </c>
      <c r="AH43" s="27">
        <f t="shared" si="15"/>
        <v>2.829166943405357E-3</v>
      </c>
      <c r="AI43" s="27">
        <f t="shared" si="16"/>
        <v>0.30119421191220819</v>
      </c>
      <c r="AJ43" s="27">
        <f t="shared" si="16"/>
        <v>0.36143305429464984</v>
      </c>
      <c r="AK43" s="27">
        <f t="shared" si="16"/>
        <v>0.21685983257678987</v>
      </c>
      <c r="AL43" s="27">
        <f t="shared" si="16"/>
        <v>8.6743933030715939E-2</v>
      </c>
      <c r="AM43" s="27">
        <f t="shared" si="16"/>
        <v>2.602317990921478E-2</v>
      </c>
      <c r="AN43" s="27">
        <f t="shared" si="16"/>
        <v>6.2455631782115462E-3</v>
      </c>
      <c r="AO43" s="27">
        <f t="shared" si="16"/>
        <v>1.2491126356423093E-3</v>
      </c>
      <c r="AP43" s="28">
        <f t="shared" si="4"/>
        <v>0.42237124175760055</v>
      </c>
      <c r="AQ43" s="28">
        <f t="shared" si="5"/>
        <v>0.26129249588678627</v>
      </c>
      <c r="AR43" s="28">
        <f t="shared" si="6"/>
        <v>0.31646453065008934</v>
      </c>
      <c r="AS43" s="29">
        <f t="shared" si="12"/>
        <v>2.3675854346492211</v>
      </c>
      <c r="AT43" s="29">
        <f t="shared" si="11"/>
        <v>3.827128661334704</v>
      </c>
      <c r="AU43" s="29">
        <f t="shared" si="11"/>
        <v>3.1599117852031475</v>
      </c>
    </row>
    <row r="44" spans="1:47" s="24" customFormat="1" ht="16.5" thickBot="1">
      <c r="A44" s="12"/>
      <c r="B44" s="30"/>
      <c r="C44" s="14">
        <v>158</v>
      </c>
      <c r="D44" s="12"/>
      <c r="E44" s="15" t="s">
        <v>200</v>
      </c>
      <c r="F44" s="16"/>
      <c r="G44" s="17" t="s">
        <v>201</v>
      </c>
      <c r="H44" s="15" t="s">
        <v>75</v>
      </c>
      <c r="I44" s="18" t="s">
        <v>202</v>
      </c>
      <c r="J44" s="16"/>
      <c r="K44" s="15" t="s">
        <v>203</v>
      </c>
      <c r="L44" s="19" t="s">
        <v>59</v>
      </c>
      <c r="M44" s="19" t="s">
        <v>26</v>
      </c>
      <c r="N44" s="19" t="s">
        <v>204</v>
      </c>
      <c r="O44" s="20">
        <v>8</v>
      </c>
      <c r="P44" s="21" t="s">
        <v>19</v>
      </c>
      <c r="Q44" s="16"/>
      <c r="R44" s="16"/>
      <c r="S44" s="12"/>
      <c r="T44" s="22"/>
      <c r="U44" s="23"/>
      <c r="V44" s="24">
        <v>15</v>
      </c>
      <c r="W44" s="24">
        <v>22</v>
      </c>
      <c r="X44" s="24">
        <v>14</v>
      </c>
      <c r="Y44" s="24">
        <v>14</v>
      </c>
      <c r="Z44" s="25">
        <f t="shared" si="13"/>
        <v>1.4666666666666666</v>
      </c>
      <c r="AA44" s="26">
        <f t="shared" si="14"/>
        <v>1</v>
      </c>
      <c r="AB44" s="27">
        <f t="shared" si="15"/>
        <v>0.23069318225496355</v>
      </c>
      <c r="AC44" s="27">
        <f t="shared" si="15"/>
        <v>0.33835000064061316</v>
      </c>
      <c r="AD44" s="27">
        <f t="shared" si="15"/>
        <v>0.2481233338031163</v>
      </c>
      <c r="AE44" s="27">
        <f t="shared" si="15"/>
        <v>0.1213047409704124</v>
      </c>
      <c r="AF44" s="27">
        <f t="shared" si="15"/>
        <v>4.4478405022484548E-2</v>
      </c>
      <c r="AG44" s="27">
        <f t="shared" si="15"/>
        <v>1.3046998806595468E-2</v>
      </c>
      <c r="AH44" s="27">
        <f t="shared" si="15"/>
        <v>3.1892663749455586E-3</v>
      </c>
      <c r="AI44" s="27">
        <f t="shared" si="16"/>
        <v>0.36787944117144911</v>
      </c>
      <c r="AJ44" s="27">
        <f t="shared" si="16"/>
        <v>0.36787944117144911</v>
      </c>
      <c r="AK44" s="27">
        <f t="shared" si="16"/>
        <v>0.18393972058572455</v>
      </c>
      <c r="AL44" s="27">
        <f t="shared" si="16"/>
        <v>6.1313240195241515E-2</v>
      </c>
      <c r="AM44" s="27">
        <f t="shared" si="16"/>
        <v>1.5328310048810379E-2</v>
      </c>
      <c r="AN44" s="27">
        <f t="shared" si="16"/>
        <v>3.0656620097620759E-3</v>
      </c>
      <c r="AO44" s="27">
        <f t="shared" si="16"/>
        <v>5.1094366829367932E-4</v>
      </c>
      <c r="AP44" s="28">
        <f t="shared" si="4"/>
        <v>0.47841521895832056</v>
      </c>
      <c r="AQ44" s="28">
        <f t="shared" si="5"/>
        <v>0.26382016679043685</v>
      </c>
      <c r="AR44" s="28">
        <f t="shared" si="6"/>
        <v>0.25754751798660402</v>
      </c>
      <c r="AS44" s="29">
        <f t="shared" si="12"/>
        <v>2.0902345083782126</v>
      </c>
      <c r="AT44" s="29">
        <f t="shared" si="11"/>
        <v>3.7904607982237422</v>
      </c>
      <c r="AU44" s="29">
        <f t="shared" si="11"/>
        <v>3.8827786336966899</v>
      </c>
    </row>
    <row r="45" spans="1:47" s="24" customFormat="1" ht="21" thickBot="1">
      <c r="A45" s="12"/>
      <c r="B45" s="30"/>
      <c r="C45" s="14">
        <v>159</v>
      </c>
      <c r="D45" s="12"/>
      <c r="E45" s="15" t="s">
        <v>107</v>
      </c>
      <c r="F45" s="16"/>
      <c r="G45" s="17" t="s">
        <v>205</v>
      </c>
      <c r="H45" s="15" t="s">
        <v>75</v>
      </c>
      <c r="I45" s="18" t="s">
        <v>206</v>
      </c>
      <c r="J45" s="16"/>
      <c r="K45" s="15" t="s">
        <v>83</v>
      </c>
      <c r="L45" s="19" t="s">
        <v>86</v>
      </c>
      <c r="M45" s="19" t="s">
        <v>26</v>
      </c>
      <c r="N45" s="19" t="s">
        <v>191</v>
      </c>
      <c r="O45" s="20">
        <v>8</v>
      </c>
      <c r="P45" s="21" t="s">
        <v>19</v>
      </c>
      <c r="Q45" s="16"/>
      <c r="R45" s="16"/>
      <c r="S45" s="12"/>
      <c r="T45" s="22"/>
      <c r="U45" s="23"/>
      <c r="V45" s="24">
        <v>15</v>
      </c>
      <c r="W45" s="24">
        <v>18</v>
      </c>
      <c r="X45" s="24">
        <v>15</v>
      </c>
      <c r="Y45" s="24">
        <v>25</v>
      </c>
      <c r="Z45" s="25">
        <f t="shared" si="13"/>
        <v>1.2</v>
      </c>
      <c r="AA45" s="26">
        <f t="shared" si="14"/>
        <v>1.6666666666666667</v>
      </c>
      <c r="AB45" s="27">
        <f t="shared" si="15"/>
        <v>0.30119421191220819</v>
      </c>
      <c r="AC45" s="27">
        <f t="shared" si="15"/>
        <v>0.36143305429464984</v>
      </c>
      <c r="AD45" s="27">
        <f t="shared" si="15"/>
        <v>0.21685983257678987</v>
      </c>
      <c r="AE45" s="27">
        <f t="shared" si="15"/>
        <v>8.6743933030715939E-2</v>
      </c>
      <c r="AF45" s="27">
        <f t="shared" si="15"/>
        <v>2.602317990921478E-2</v>
      </c>
      <c r="AG45" s="27">
        <f t="shared" si="15"/>
        <v>6.2455631782115462E-3</v>
      </c>
      <c r="AH45" s="27">
        <f t="shared" si="15"/>
        <v>1.2491126356423093E-3</v>
      </c>
      <c r="AI45" s="27">
        <f t="shared" si="16"/>
        <v>0.18887560283756705</v>
      </c>
      <c r="AJ45" s="27">
        <f t="shared" si="16"/>
        <v>0.31479267139594508</v>
      </c>
      <c r="AK45" s="27">
        <f t="shared" si="16"/>
        <v>0.26232722616328757</v>
      </c>
      <c r="AL45" s="27">
        <f t="shared" si="16"/>
        <v>0.14573734786849313</v>
      </c>
      <c r="AM45" s="27">
        <f t="shared" si="16"/>
        <v>6.072389494520547E-2</v>
      </c>
      <c r="AN45" s="27">
        <f t="shared" si="16"/>
        <v>2.024129831506849E-2</v>
      </c>
      <c r="AO45" s="27">
        <f t="shared" si="16"/>
        <v>5.6225828652968031E-3</v>
      </c>
      <c r="AP45" s="28">
        <f t="shared" si="4"/>
        <v>0.27497648566248944</v>
      </c>
      <c r="AQ45" s="28">
        <f t="shared" si="5"/>
        <v>0.24348166012132613</v>
      </c>
      <c r="AR45" s="28">
        <f t="shared" si="6"/>
        <v>0.48118499346027049</v>
      </c>
      <c r="AS45" s="29">
        <f t="shared" si="12"/>
        <v>3.6366745963413614</v>
      </c>
      <c r="AT45" s="29">
        <f t="shared" si="11"/>
        <v>4.1070855172488274</v>
      </c>
      <c r="AU45" s="29">
        <f t="shared" si="11"/>
        <v>2.0782027984889058</v>
      </c>
    </row>
    <row r="46" spans="1:47" s="24" customFormat="1" ht="16.5" thickBot="1">
      <c r="A46" s="12"/>
      <c r="B46" s="30"/>
      <c r="C46" s="14">
        <v>160</v>
      </c>
      <c r="D46" s="12"/>
      <c r="E46" s="15" t="s">
        <v>83</v>
      </c>
      <c r="F46" s="16"/>
      <c r="G46" s="17" t="s">
        <v>207</v>
      </c>
      <c r="H46" s="15" t="s">
        <v>30</v>
      </c>
      <c r="I46" s="18" t="s">
        <v>208</v>
      </c>
      <c r="J46" s="16"/>
      <c r="K46" s="15" t="s">
        <v>120</v>
      </c>
      <c r="L46" s="19" t="s">
        <v>109</v>
      </c>
      <c r="M46" s="19" t="s">
        <v>173</v>
      </c>
      <c r="N46" s="19" t="s">
        <v>209</v>
      </c>
      <c r="O46" s="20">
        <v>8</v>
      </c>
      <c r="P46" s="21" t="s">
        <v>19</v>
      </c>
      <c r="Q46" s="16"/>
      <c r="R46" s="16"/>
      <c r="S46" s="12"/>
      <c r="T46" s="22"/>
      <c r="U46" s="23"/>
      <c r="V46" s="24">
        <v>15</v>
      </c>
      <c r="W46" s="24">
        <v>27</v>
      </c>
      <c r="X46" s="24">
        <v>14</v>
      </c>
      <c r="Y46" s="24">
        <v>19</v>
      </c>
      <c r="Z46" s="25">
        <f t="shared" si="13"/>
        <v>1.8</v>
      </c>
      <c r="AA46" s="26">
        <f t="shared" si="14"/>
        <v>1.3571428571428572</v>
      </c>
      <c r="AB46" s="27">
        <f t="shared" si="15"/>
        <v>0.16529888822158814</v>
      </c>
      <c r="AC46" s="27">
        <f t="shared" si="15"/>
        <v>0.29753799879885862</v>
      </c>
      <c r="AD46" s="27">
        <f t="shared" si="15"/>
        <v>0.26778419891897276</v>
      </c>
      <c r="AE46" s="27">
        <f t="shared" si="15"/>
        <v>0.16067051935138368</v>
      </c>
      <c r="AF46" s="27">
        <f t="shared" si="15"/>
        <v>7.2301733708122651E-2</v>
      </c>
      <c r="AG46" s="27">
        <f t="shared" si="15"/>
        <v>2.6028624134924152E-2</v>
      </c>
      <c r="AH46" s="27">
        <f t="shared" si="15"/>
        <v>7.8085872404772463E-3</v>
      </c>
      <c r="AI46" s="27">
        <f t="shared" si="16"/>
        <v>0.25739514205257075</v>
      </c>
      <c r="AJ46" s="27">
        <f t="shared" si="16"/>
        <v>0.34932197849991742</v>
      </c>
      <c r="AK46" s="27">
        <f t="shared" si="16"/>
        <v>0.23703991398208685</v>
      </c>
      <c r="AL46" s="27">
        <f t="shared" si="16"/>
        <v>0.10723234203951548</v>
      </c>
      <c r="AM46" s="27">
        <f t="shared" si="16"/>
        <v>3.6382401763407041E-2</v>
      </c>
      <c r="AN46" s="27">
        <f t="shared" si="16"/>
        <v>9.8752233357819116E-3</v>
      </c>
      <c r="AO46" s="27">
        <f t="shared" si="16"/>
        <v>2.2336814688078137E-3</v>
      </c>
      <c r="AP46" s="28">
        <f t="shared" si="4"/>
        <v>0.47686617428645933</v>
      </c>
      <c r="AQ46" s="28">
        <f t="shared" si="5"/>
        <v>0.2327063727228956</v>
      </c>
      <c r="AR46" s="28">
        <f t="shared" si="6"/>
        <v>0.28995308969290895</v>
      </c>
      <c r="AS46" s="29">
        <f t="shared" si="12"/>
        <v>2.0970243936809152</v>
      </c>
      <c r="AT46" s="29">
        <f t="shared" si="11"/>
        <v>4.2972609142543332</v>
      </c>
      <c r="AU46" s="29">
        <f t="shared" si="11"/>
        <v>3.4488337443105226</v>
      </c>
    </row>
    <row r="47" spans="1:47" s="24" customFormat="1" ht="21" thickBot="1">
      <c r="A47" s="12"/>
      <c r="B47" s="30"/>
      <c r="C47" s="14">
        <v>161</v>
      </c>
      <c r="D47" s="12"/>
      <c r="E47" s="15" t="s">
        <v>67</v>
      </c>
      <c r="F47" s="16"/>
      <c r="G47" s="17" t="s">
        <v>210</v>
      </c>
      <c r="H47" s="15" t="s">
        <v>30</v>
      </c>
      <c r="I47" s="18" t="s">
        <v>211</v>
      </c>
      <c r="J47" s="16"/>
      <c r="K47" s="15" t="s">
        <v>107</v>
      </c>
      <c r="L47" s="19" t="s">
        <v>180</v>
      </c>
      <c r="M47" s="19" t="s">
        <v>39</v>
      </c>
      <c r="N47" s="19" t="s">
        <v>181</v>
      </c>
      <c r="O47" s="20">
        <v>8</v>
      </c>
      <c r="P47" s="21" t="s">
        <v>19</v>
      </c>
      <c r="Q47" s="16"/>
      <c r="R47" s="16"/>
      <c r="S47" s="12"/>
      <c r="T47" s="22"/>
      <c r="U47" s="23"/>
      <c r="V47" s="24">
        <v>14</v>
      </c>
      <c r="W47" s="24">
        <v>21</v>
      </c>
      <c r="X47" s="24">
        <v>15</v>
      </c>
      <c r="Y47" s="24">
        <v>14</v>
      </c>
      <c r="Z47" s="25">
        <f t="shared" si="13"/>
        <v>1.5</v>
      </c>
      <c r="AA47" s="26">
        <f t="shared" si="14"/>
        <v>0.93333333333333335</v>
      </c>
      <c r="AB47" s="27">
        <f t="shared" si="15"/>
        <v>0.22313016014843082</v>
      </c>
      <c r="AC47" s="27">
        <f t="shared" si="15"/>
        <v>0.33469524022264624</v>
      </c>
      <c r="AD47" s="27">
        <f t="shared" si="15"/>
        <v>0.25102143016698469</v>
      </c>
      <c r="AE47" s="27">
        <f t="shared" si="15"/>
        <v>0.12551071508349235</v>
      </c>
      <c r="AF47" s="27">
        <f t="shared" si="15"/>
        <v>4.7066518156309634E-2</v>
      </c>
      <c r="AG47" s="27">
        <f t="shared" si="15"/>
        <v>1.4119955446892887E-2</v>
      </c>
      <c r="AH47" s="27">
        <f t="shared" si="15"/>
        <v>3.5299888617232218E-3</v>
      </c>
      <c r="AI47" s="27">
        <f t="shared" si="16"/>
        <v>0.39324072086860085</v>
      </c>
      <c r="AJ47" s="27">
        <f t="shared" si="16"/>
        <v>0.36702467281069417</v>
      </c>
      <c r="AK47" s="27">
        <f t="shared" si="16"/>
        <v>0.17127818064499062</v>
      </c>
      <c r="AL47" s="27">
        <f t="shared" si="16"/>
        <v>5.3286545089552641E-2</v>
      </c>
      <c r="AM47" s="27">
        <f t="shared" si="16"/>
        <v>1.2433527187562281E-2</v>
      </c>
      <c r="AN47" s="27">
        <f t="shared" si="16"/>
        <v>2.3209250750116264E-3</v>
      </c>
      <c r="AO47" s="27">
        <f t="shared" si="16"/>
        <v>3.6103278944625295E-4</v>
      </c>
      <c r="AP47" s="28">
        <f t="shared" si="4"/>
        <v>0.50333976946861658</v>
      </c>
      <c r="AQ47" s="28">
        <f t="shared" si="5"/>
        <v>0.26147097932362739</v>
      </c>
      <c r="AR47" s="28">
        <f t="shared" si="6"/>
        <v>0.23479284252131399</v>
      </c>
      <c r="AS47" s="29">
        <f t="shared" si="12"/>
        <v>1.9867295625293331</v>
      </c>
      <c r="AT47" s="29">
        <f t="shared" si="11"/>
        <v>3.8245162143301639</v>
      </c>
      <c r="AU47" s="29">
        <f t="shared" si="11"/>
        <v>4.2590736125579385</v>
      </c>
    </row>
    <row r="48" spans="1:47" s="24" customFormat="1" ht="21" thickBot="1">
      <c r="A48" s="12"/>
      <c r="B48" s="30"/>
      <c r="C48" s="14">
        <v>162</v>
      </c>
      <c r="D48" s="12"/>
      <c r="E48" s="15" t="s">
        <v>54</v>
      </c>
      <c r="F48" s="16"/>
      <c r="G48" s="17" t="s">
        <v>212</v>
      </c>
      <c r="H48" s="15" t="s">
        <v>75</v>
      </c>
      <c r="I48" s="18" t="s">
        <v>213</v>
      </c>
      <c r="J48" s="16"/>
      <c r="K48" s="15" t="s">
        <v>105</v>
      </c>
      <c r="L48" s="19" t="s">
        <v>214</v>
      </c>
      <c r="M48" s="19" t="s">
        <v>26</v>
      </c>
      <c r="N48" s="19" t="s">
        <v>61</v>
      </c>
      <c r="O48" s="20">
        <v>8</v>
      </c>
      <c r="P48" s="21" t="s">
        <v>19</v>
      </c>
      <c r="Q48" s="16"/>
      <c r="R48" s="16"/>
      <c r="S48" s="12"/>
      <c r="T48" s="22"/>
      <c r="U48" s="23"/>
      <c r="V48" s="24">
        <v>14</v>
      </c>
      <c r="W48" s="24">
        <v>15</v>
      </c>
      <c r="X48" s="24">
        <v>15</v>
      </c>
      <c r="Y48" s="24">
        <v>14</v>
      </c>
      <c r="Z48" s="25">
        <f t="shared" si="13"/>
        <v>1.0714285714285714</v>
      </c>
      <c r="AA48" s="26">
        <f t="shared" si="14"/>
        <v>0.93333333333333335</v>
      </c>
      <c r="AB48" s="27">
        <f t="shared" si="15"/>
        <v>0.34251885509304669</v>
      </c>
      <c r="AC48" s="27">
        <f t="shared" si="15"/>
        <v>0.36698448759969293</v>
      </c>
      <c r="AD48" s="27">
        <f t="shared" si="15"/>
        <v>0.19659883264269262</v>
      </c>
      <c r="AE48" s="27">
        <f t="shared" si="15"/>
        <v>7.0213868800961643E-2</v>
      </c>
      <c r="AF48" s="27">
        <f t="shared" si="15"/>
        <v>1.8807286285971871E-2</v>
      </c>
      <c r="AG48" s="27">
        <f t="shared" si="15"/>
        <v>4.0301327755653997E-3</v>
      </c>
      <c r="AH48" s="27">
        <f t="shared" si="15"/>
        <v>7.1966656706525E-4</v>
      </c>
      <c r="AI48" s="27">
        <f t="shared" si="16"/>
        <v>0.39324072086860085</v>
      </c>
      <c r="AJ48" s="27">
        <f t="shared" si="16"/>
        <v>0.36702467281069417</v>
      </c>
      <c r="AK48" s="27">
        <f t="shared" si="16"/>
        <v>0.17127818064499062</v>
      </c>
      <c r="AL48" s="27">
        <f t="shared" si="16"/>
        <v>5.3286545089552641E-2</v>
      </c>
      <c r="AM48" s="27">
        <f t="shared" si="16"/>
        <v>1.2433527187562281E-2</v>
      </c>
      <c r="AN48" s="27">
        <f t="shared" si="16"/>
        <v>2.3209250750116264E-3</v>
      </c>
      <c r="AO48" s="27">
        <f t="shared" si="16"/>
        <v>3.6103278944625295E-4</v>
      </c>
      <c r="AP48" s="28">
        <f t="shared" si="4"/>
        <v>0.38244826616137001</v>
      </c>
      <c r="AQ48" s="28">
        <f t="shared" si="5"/>
        <v>0.30727630328043515</v>
      </c>
      <c r="AR48" s="28">
        <f t="shared" si="6"/>
        <v>0.31032775277235669</v>
      </c>
      <c r="AS48" s="29">
        <f t="shared" si="12"/>
        <v>2.6147327324476888</v>
      </c>
      <c r="AT48" s="29">
        <f t="shared" si="11"/>
        <v>3.2543999954573519</v>
      </c>
      <c r="AU48" s="29">
        <f t="shared" si="11"/>
        <v>3.2223995149204643</v>
      </c>
    </row>
    <row r="49" spans="1:47" s="24" customFormat="1" ht="16.5" thickBot="1">
      <c r="A49" s="12"/>
      <c r="B49" s="30"/>
      <c r="C49" s="14">
        <v>163</v>
      </c>
      <c r="D49" s="12"/>
      <c r="E49" s="15" t="s">
        <v>47</v>
      </c>
      <c r="F49" s="16"/>
      <c r="G49" s="17" t="s">
        <v>215</v>
      </c>
      <c r="H49" s="15" t="s">
        <v>15</v>
      </c>
      <c r="I49" s="18" t="s">
        <v>216</v>
      </c>
      <c r="J49" s="16"/>
      <c r="K49" s="15" t="s">
        <v>167</v>
      </c>
      <c r="L49" s="19" t="s">
        <v>19</v>
      </c>
      <c r="M49" s="19" t="s">
        <v>16</v>
      </c>
      <c r="N49" s="19" t="s">
        <v>127</v>
      </c>
      <c r="O49" s="20">
        <v>8</v>
      </c>
      <c r="P49" s="21" t="s">
        <v>19</v>
      </c>
      <c r="Q49" s="16"/>
      <c r="R49" s="16"/>
      <c r="S49" s="12"/>
      <c r="T49" s="22"/>
      <c r="U49" s="23"/>
      <c r="V49" s="24">
        <v>15</v>
      </c>
      <c r="W49" s="24">
        <v>13</v>
      </c>
      <c r="X49" s="24">
        <v>13</v>
      </c>
      <c r="Y49" s="24">
        <v>15</v>
      </c>
      <c r="Z49" s="25">
        <f t="shared" si="13"/>
        <v>0.8666666666666667</v>
      </c>
      <c r="AA49" s="26">
        <f t="shared" si="14"/>
        <v>1.1538461538461537</v>
      </c>
      <c r="AB49" s="27">
        <f t="shared" si="15"/>
        <v>0.42035038450868278</v>
      </c>
      <c r="AC49" s="27">
        <f t="shared" si="15"/>
        <v>0.36430366657419178</v>
      </c>
      <c r="AD49" s="27">
        <f t="shared" si="15"/>
        <v>0.15786492218214979</v>
      </c>
      <c r="AE49" s="27">
        <f t="shared" si="15"/>
        <v>4.5605421963732157E-2</v>
      </c>
      <c r="AF49" s="27">
        <f t="shared" si="15"/>
        <v>9.8811747588086352E-3</v>
      </c>
      <c r="AG49" s="27">
        <f t="shared" si="15"/>
        <v>1.7127369581934968E-3</v>
      </c>
      <c r="AH49" s="27">
        <f t="shared" si="15"/>
        <v>2.4739533840572735E-4</v>
      </c>
      <c r="AI49" s="27">
        <f t="shared" si="16"/>
        <v>0.31542127463895114</v>
      </c>
      <c r="AJ49" s="27">
        <f t="shared" si="16"/>
        <v>0.36394762458340513</v>
      </c>
      <c r="AK49" s="27">
        <f t="shared" si="16"/>
        <v>0.20996978341350295</v>
      </c>
      <c r="AL49" s="27">
        <f t="shared" si="16"/>
        <v>8.0757609005193437E-2</v>
      </c>
      <c r="AM49" s="27">
        <f t="shared" si="16"/>
        <v>2.329546413611349E-2</v>
      </c>
      <c r="AN49" s="27">
        <f t="shared" si="16"/>
        <v>5.3758763391031127E-3</v>
      </c>
      <c r="AO49" s="27">
        <f t="shared" si="16"/>
        <v>1.0338223729044445E-3</v>
      </c>
      <c r="AP49" s="28">
        <f t="shared" si="4"/>
        <v>0.27425051138646084</v>
      </c>
      <c r="AQ49" s="28">
        <f t="shared" si="5"/>
        <v>0.302474337074565</v>
      </c>
      <c r="AR49" s="28">
        <f t="shared" si="6"/>
        <v>0.42327224591135038</v>
      </c>
      <c r="AS49" s="29">
        <f t="shared" si="12"/>
        <v>3.6463013138773963</v>
      </c>
      <c r="AT49" s="29">
        <f t="shared" si="11"/>
        <v>3.3060655977352655</v>
      </c>
      <c r="AU49" s="29">
        <f t="shared" si="11"/>
        <v>2.3625456421006135</v>
      </c>
    </row>
    <row r="50" spans="1:47" s="24" customFormat="1" ht="21" thickBot="1">
      <c r="A50" s="12" t="s">
        <v>217</v>
      </c>
      <c r="B50" s="13">
        <v>0.70833333333333337</v>
      </c>
      <c r="C50" s="14">
        <v>164</v>
      </c>
      <c r="D50" s="12"/>
      <c r="E50" s="15" t="s">
        <v>203</v>
      </c>
      <c r="F50" s="16"/>
      <c r="G50" s="17" t="s">
        <v>218</v>
      </c>
      <c r="H50" s="15" t="s">
        <v>75</v>
      </c>
      <c r="I50" s="18" t="s">
        <v>219</v>
      </c>
      <c r="J50" s="16"/>
      <c r="K50" s="15" t="s">
        <v>200</v>
      </c>
      <c r="L50" s="19" t="s">
        <v>204</v>
      </c>
      <c r="M50" s="19" t="s">
        <v>26</v>
      </c>
      <c r="N50" s="19" t="s">
        <v>59</v>
      </c>
      <c r="O50" s="20">
        <v>8</v>
      </c>
      <c r="P50" s="21" t="s">
        <v>19</v>
      </c>
      <c r="Q50" s="16"/>
      <c r="R50" s="16"/>
      <c r="S50" s="12"/>
      <c r="T50" s="22"/>
      <c r="U50" s="23"/>
      <c r="V50" s="24">
        <v>13</v>
      </c>
      <c r="W50" s="24">
        <v>19</v>
      </c>
      <c r="X50" s="24">
        <v>14</v>
      </c>
      <c r="Y50" s="24">
        <v>16</v>
      </c>
      <c r="Z50" s="25">
        <f t="shared" si="13"/>
        <v>1.4615384615384615</v>
      </c>
      <c r="AA50" s="26">
        <f t="shared" si="14"/>
        <v>1.1428571428571428</v>
      </c>
      <c r="AB50" s="27">
        <f t="shared" si="15"/>
        <v>0.23187926284819296</v>
      </c>
      <c r="AC50" s="27">
        <f t="shared" si="15"/>
        <v>0.3389004610858205</v>
      </c>
      <c r="AD50" s="27">
        <f t="shared" si="15"/>
        <v>0.24765802925502264</v>
      </c>
      <c r="AE50" s="27">
        <f t="shared" si="15"/>
        <v>0.12065391168834437</v>
      </c>
      <c r="AF50" s="27">
        <f t="shared" si="15"/>
        <v>4.4085083116895053E-2</v>
      </c>
      <c r="AG50" s="27">
        <f t="shared" si="15"/>
        <v>1.28864089110924E-2</v>
      </c>
      <c r="AH50" s="27">
        <f t="shared" si="15"/>
        <v>3.1389970424455845E-3</v>
      </c>
      <c r="AI50" s="27">
        <f t="shared" si="16"/>
        <v>0.31890655732397344</v>
      </c>
      <c r="AJ50" s="27">
        <f t="shared" si="16"/>
        <v>0.36446463694168391</v>
      </c>
      <c r="AK50" s="27">
        <f t="shared" si="16"/>
        <v>0.20826550682381936</v>
      </c>
      <c r="AL50" s="27">
        <f t="shared" si="16"/>
        <v>7.9339240694788316E-2</v>
      </c>
      <c r="AM50" s="27">
        <f t="shared" si="16"/>
        <v>2.2668354484225234E-2</v>
      </c>
      <c r="AN50" s="27">
        <f t="shared" si="16"/>
        <v>5.1813381678229107E-3</v>
      </c>
      <c r="AO50" s="27">
        <f t="shared" si="16"/>
        <v>9.8692155577579255E-4</v>
      </c>
      <c r="AP50" s="28">
        <f t="shared" si="4"/>
        <v>0.4436447708575762</v>
      </c>
      <c r="AQ50" s="28">
        <f t="shared" si="5"/>
        <v>0.26068170708620347</v>
      </c>
      <c r="AR50" s="28">
        <f t="shared" si="6"/>
        <v>0.29568461989530015</v>
      </c>
      <c r="AS50" s="29">
        <f t="shared" si="12"/>
        <v>2.254055644715423</v>
      </c>
      <c r="AT50" s="29">
        <f t="shared" si="11"/>
        <v>3.8360957935161717</v>
      </c>
      <c r="AU50" s="29">
        <f t="shared" si="11"/>
        <v>3.3819817897667215</v>
      </c>
    </row>
    <row r="51" spans="1:47" s="24" customFormat="1" ht="21" thickBot="1">
      <c r="A51" s="12"/>
      <c r="B51" s="30"/>
      <c r="C51" s="14">
        <v>165</v>
      </c>
      <c r="D51" s="12"/>
      <c r="E51" s="15" t="s">
        <v>92</v>
      </c>
      <c r="F51" s="16"/>
      <c r="G51" s="17" t="s">
        <v>220</v>
      </c>
      <c r="H51" s="15" t="s">
        <v>75</v>
      </c>
      <c r="I51" s="18" t="s">
        <v>221</v>
      </c>
      <c r="J51" s="16"/>
      <c r="K51" s="15" t="s">
        <v>22</v>
      </c>
      <c r="L51" s="19" t="s">
        <v>26</v>
      </c>
      <c r="M51" s="19" t="s">
        <v>173</v>
      </c>
      <c r="N51" s="19" t="s">
        <v>99</v>
      </c>
      <c r="O51" s="20">
        <v>8</v>
      </c>
      <c r="P51" s="21" t="s">
        <v>19</v>
      </c>
      <c r="Q51" s="16"/>
      <c r="R51" s="16"/>
      <c r="S51" s="12"/>
      <c r="T51" s="22"/>
      <c r="U51" s="23"/>
      <c r="V51" s="24">
        <v>14</v>
      </c>
      <c r="W51" s="24">
        <v>23</v>
      </c>
      <c r="X51" s="24">
        <v>14</v>
      </c>
      <c r="Y51" s="24">
        <v>23</v>
      </c>
      <c r="Z51" s="25">
        <f t="shared" si="13"/>
        <v>1.6428571428571428</v>
      </c>
      <c r="AA51" s="26">
        <f t="shared" si="14"/>
        <v>1.6428571428571428</v>
      </c>
      <c r="AB51" s="27">
        <f t="shared" si="15"/>
        <v>0.19342660460039673</v>
      </c>
      <c r="AC51" s="27">
        <f t="shared" si="15"/>
        <v>0.31777227898636606</v>
      </c>
      <c r="AD51" s="27">
        <f t="shared" si="15"/>
        <v>0.26102722916737209</v>
      </c>
      <c r="AE51" s="27">
        <f t="shared" si="15"/>
        <v>0.14294348263927517</v>
      </c>
      <c r="AF51" s="27">
        <f t="shared" si="15"/>
        <v>5.8708930369702303E-2</v>
      </c>
      <c r="AG51" s="27">
        <f t="shared" si="15"/>
        <v>1.9290077121473615E-2</v>
      </c>
      <c r="AH51" s="27">
        <f t="shared" si="15"/>
        <v>5.2818068308796802E-3</v>
      </c>
      <c r="AI51" s="27">
        <f t="shared" si="16"/>
        <v>0.19342660460039673</v>
      </c>
      <c r="AJ51" s="27">
        <f t="shared" si="16"/>
        <v>0.31777227898636606</v>
      </c>
      <c r="AK51" s="27">
        <f t="shared" si="16"/>
        <v>0.26102722916737209</v>
      </c>
      <c r="AL51" s="27">
        <f t="shared" si="16"/>
        <v>0.14294348263927517</v>
      </c>
      <c r="AM51" s="27">
        <f t="shared" si="16"/>
        <v>5.8708930369702303E-2</v>
      </c>
      <c r="AN51" s="27">
        <f t="shared" si="16"/>
        <v>1.9290077121473615E-2</v>
      </c>
      <c r="AO51" s="27">
        <f t="shared" si="16"/>
        <v>5.2818068308796802E-3</v>
      </c>
      <c r="AP51" s="28">
        <f t="shared" si="4"/>
        <v>0.38304767567090392</v>
      </c>
      <c r="AQ51" s="28">
        <f t="shared" si="5"/>
        <v>0.23422671034092915</v>
      </c>
      <c r="AR51" s="28">
        <f t="shared" si="6"/>
        <v>0.38304767567090392</v>
      </c>
      <c r="AS51" s="29">
        <f t="shared" si="12"/>
        <v>2.6106410859914777</v>
      </c>
      <c r="AT51" s="29">
        <f t="shared" si="11"/>
        <v>4.2693679066082941</v>
      </c>
      <c r="AU51" s="29">
        <f t="shared" si="11"/>
        <v>2.6106410859914777</v>
      </c>
    </row>
    <row r="52" spans="1:47" s="24" customFormat="1" ht="21" thickBot="1">
      <c r="A52" s="12"/>
      <c r="B52" s="30"/>
      <c r="C52" s="14">
        <v>166</v>
      </c>
      <c r="D52" s="12"/>
      <c r="E52" s="15" t="s">
        <v>33</v>
      </c>
      <c r="F52" s="16"/>
      <c r="G52" s="17" t="s">
        <v>222</v>
      </c>
      <c r="H52" s="15" t="s">
        <v>78</v>
      </c>
      <c r="I52" s="18" t="s">
        <v>223</v>
      </c>
      <c r="J52" s="16"/>
      <c r="K52" s="15" t="s">
        <v>65</v>
      </c>
      <c r="L52" s="19" t="s">
        <v>19</v>
      </c>
      <c r="M52" s="19" t="s">
        <v>16</v>
      </c>
      <c r="N52" s="19" t="s">
        <v>20</v>
      </c>
      <c r="O52" s="20">
        <v>8</v>
      </c>
      <c r="P52" s="21" t="s">
        <v>19</v>
      </c>
      <c r="Q52" s="16"/>
      <c r="R52" s="16"/>
      <c r="S52" s="12"/>
      <c r="T52" s="22"/>
      <c r="U52" s="23"/>
      <c r="V52" s="24">
        <v>13</v>
      </c>
      <c r="W52" s="24">
        <v>24</v>
      </c>
      <c r="X52" s="24">
        <v>15</v>
      </c>
      <c r="Y52" s="24">
        <v>18</v>
      </c>
      <c r="Z52" s="25">
        <f t="shared" si="13"/>
        <v>1.8461538461538463</v>
      </c>
      <c r="AA52" s="26">
        <f t="shared" si="14"/>
        <v>1.2</v>
      </c>
      <c r="AB52" s="27">
        <f t="shared" si="15"/>
        <v>0.15784308913485404</v>
      </c>
      <c r="AC52" s="27">
        <f t="shared" si="15"/>
        <v>0.29140262609511519</v>
      </c>
      <c r="AD52" s="27">
        <f t="shared" si="15"/>
        <v>0.26898703947241404</v>
      </c>
      <c r="AE52" s="27">
        <f t="shared" si="15"/>
        <v>0.16553048582917787</v>
      </c>
      <c r="AF52" s="27">
        <f t="shared" si="15"/>
        <v>7.6398685767312874E-2</v>
      </c>
      <c r="AG52" s="27">
        <f t="shared" si="15"/>
        <v>2.8208745514084751E-2</v>
      </c>
      <c r="AH52" s="27">
        <f t="shared" si="15"/>
        <v>8.6796140043337699E-3</v>
      </c>
      <c r="AI52" s="27">
        <f t="shared" si="16"/>
        <v>0.30119421191220819</v>
      </c>
      <c r="AJ52" s="27">
        <f t="shared" si="16"/>
        <v>0.36143305429464984</v>
      </c>
      <c r="AK52" s="27">
        <f t="shared" si="16"/>
        <v>0.21685983257678987</v>
      </c>
      <c r="AL52" s="27">
        <f t="shared" si="16"/>
        <v>8.6743933030715939E-2</v>
      </c>
      <c r="AM52" s="27">
        <f t="shared" si="16"/>
        <v>2.602317990921478E-2</v>
      </c>
      <c r="AN52" s="27">
        <f t="shared" si="16"/>
        <v>6.2455631782115462E-3</v>
      </c>
      <c r="AO52" s="27">
        <f t="shared" si="16"/>
        <v>1.2491126356423093E-3</v>
      </c>
      <c r="AP52" s="28">
        <f t="shared" si="4"/>
        <v>0.52206447782026233</v>
      </c>
      <c r="AQ52" s="28">
        <f t="shared" si="5"/>
        <v>0.22970766873080922</v>
      </c>
      <c r="AR52" s="28">
        <f t="shared" si="6"/>
        <v>0.24700506244267068</v>
      </c>
      <c r="AS52" s="29">
        <f t="shared" si="12"/>
        <v>1.9154722117375749</v>
      </c>
      <c r="AT52" s="29">
        <f t="shared" si="11"/>
        <v>4.3533592305613622</v>
      </c>
      <c r="AU52" s="29">
        <f t="shared" si="11"/>
        <v>4.0485000190313825</v>
      </c>
    </row>
    <row r="53" spans="1:47" s="24" customFormat="1" ht="30.75" thickBot="1">
      <c r="A53" s="12"/>
      <c r="B53" s="30"/>
      <c r="C53" s="14">
        <v>167</v>
      </c>
      <c r="D53" s="12"/>
      <c r="E53" s="15" t="s">
        <v>100</v>
      </c>
      <c r="F53" s="16"/>
      <c r="G53" s="17" t="s">
        <v>224</v>
      </c>
      <c r="H53" s="15" t="s">
        <v>30</v>
      </c>
      <c r="I53" s="18" t="s">
        <v>225</v>
      </c>
      <c r="J53" s="16"/>
      <c r="K53" s="15" t="s">
        <v>30</v>
      </c>
      <c r="L53" s="19" t="s">
        <v>173</v>
      </c>
      <c r="M53" s="19" t="s">
        <v>173</v>
      </c>
      <c r="N53" s="19" t="s">
        <v>226</v>
      </c>
      <c r="O53" s="20">
        <v>8</v>
      </c>
      <c r="P53" s="21" t="s">
        <v>19</v>
      </c>
      <c r="Q53" s="16"/>
      <c r="R53" s="16"/>
      <c r="S53" s="12"/>
      <c r="T53" s="22"/>
      <c r="U53" s="23"/>
      <c r="V53" s="24">
        <v>13</v>
      </c>
      <c r="W53" s="24">
        <v>21</v>
      </c>
      <c r="X53" s="24">
        <v>15</v>
      </c>
      <c r="Y53" s="24">
        <v>18</v>
      </c>
      <c r="Z53" s="25">
        <f t="shared" si="13"/>
        <v>1.6153846153846154</v>
      </c>
      <c r="AA53" s="26">
        <f t="shared" si="14"/>
        <v>1.2</v>
      </c>
      <c r="AB53" s="27">
        <f t="shared" si="15"/>
        <v>0.19881418873807741</v>
      </c>
      <c r="AC53" s="27">
        <f t="shared" si="15"/>
        <v>0.32116138180766346</v>
      </c>
      <c r="AD53" s="27">
        <f t="shared" si="15"/>
        <v>0.25939957761388205</v>
      </c>
      <c r="AE53" s="27">
        <f t="shared" si="15"/>
        <v>0.13967669563824417</v>
      </c>
      <c r="AF53" s="27">
        <f t="shared" si="15"/>
        <v>5.640789631544476E-2</v>
      </c>
      <c r="AG53" s="27">
        <f t="shared" si="15"/>
        <v>1.8224089578836002E-2</v>
      </c>
      <c r="AH53" s="27">
        <f t="shared" si="15"/>
        <v>4.9064856558404622E-3</v>
      </c>
      <c r="AI53" s="27">
        <f t="shared" si="16"/>
        <v>0.30119421191220819</v>
      </c>
      <c r="AJ53" s="27">
        <f t="shared" si="16"/>
        <v>0.36143305429464984</v>
      </c>
      <c r="AK53" s="27">
        <f t="shared" si="16"/>
        <v>0.21685983257678987</v>
      </c>
      <c r="AL53" s="27">
        <f t="shared" si="16"/>
        <v>8.6743933030715939E-2</v>
      </c>
      <c r="AM53" s="27">
        <f t="shared" si="16"/>
        <v>2.602317990921478E-2</v>
      </c>
      <c r="AN53" s="27">
        <f t="shared" si="16"/>
        <v>6.2455631782115462E-3</v>
      </c>
      <c r="AO53" s="27">
        <f t="shared" si="16"/>
        <v>1.2491126356423093E-3</v>
      </c>
      <c r="AP53" s="28">
        <f t="shared" si="4"/>
        <v>0.46894614839595444</v>
      </c>
      <c r="AQ53" s="28">
        <f t="shared" si="5"/>
        <v>0.24737912231746054</v>
      </c>
      <c r="AR53" s="28">
        <f t="shared" si="6"/>
        <v>0.283476070242278</v>
      </c>
      <c r="AS53" s="29">
        <f t="shared" si="12"/>
        <v>2.1324410135802001</v>
      </c>
      <c r="AT53" s="29">
        <f t="shared" si="11"/>
        <v>4.042378316455923</v>
      </c>
      <c r="AU53" s="29">
        <f t="shared" si="11"/>
        <v>3.5276346223698236</v>
      </c>
    </row>
    <row r="54" spans="1:47" s="24" customFormat="1" ht="16.5" thickBot="1">
      <c r="A54" s="12"/>
      <c r="B54" s="30"/>
      <c r="C54" s="14">
        <v>168</v>
      </c>
      <c r="D54" s="12"/>
      <c r="E54" s="15" t="s">
        <v>71</v>
      </c>
      <c r="F54" s="16"/>
      <c r="G54" s="17" t="s">
        <v>227</v>
      </c>
      <c r="H54" s="15" t="s">
        <v>157</v>
      </c>
      <c r="I54" s="18" t="s">
        <v>228</v>
      </c>
      <c r="J54" s="16"/>
      <c r="K54" s="15" t="s">
        <v>229</v>
      </c>
      <c r="L54" s="19" t="s">
        <v>19</v>
      </c>
      <c r="M54" s="19" t="s">
        <v>16</v>
      </c>
      <c r="N54" s="19" t="s">
        <v>230</v>
      </c>
      <c r="O54" s="20">
        <v>8</v>
      </c>
      <c r="P54" s="21" t="s">
        <v>19</v>
      </c>
      <c r="Q54" s="16"/>
      <c r="R54" s="16"/>
      <c r="S54" s="12"/>
      <c r="T54" s="22"/>
      <c r="U54" s="23"/>
      <c r="V54" s="24">
        <v>13</v>
      </c>
      <c r="W54" s="24">
        <v>28</v>
      </c>
      <c r="X54" s="24">
        <v>15</v>
      </c>
      <c r="Y54" s="24">
        <v>9</v>
      </c>
      <c r="Z54" s="25">
        <f t="shared" si="13"/>
        <v>2.1538461538461537</v>
      </c>
      <c r="AA54" s="26">
        <f t="shared" si="14"/>
        <v>0.6</v>
      </c>
      <c r="AB54" s="27">
        <f t="shared" si="15"/>
        <v>0.11603700224776296</v>
      </c>
      <c r="AC54" s="27">
        <f t="shared" si="15"/>
        <v>0.24992585099518178</v>
      </c>
      <c r="AD54" s="27">
        <f t="shared" si="15"/>
        <v>0.26915091645634959</v>
      </c>
      <c r="AE54" s="27">
        <f t="shared" si="15"/>
        <v>0.19323655540455867</v>
      </c>
      <c r="AF54" s="27">
        <f t="shared" si="15"/>
        <v>0.10405045291014697</v>
      </c>
      <c r="AG54" s="27">
        <f t="shared" si="15"/>
        <v>4.4821733561294076E-2</v>
      </c>
      <c r="AH54" s="27">
        <f t="shared" si="15"/>
        <v>1.6089853073285053E-2</v>
      </c>
      <c r="AI54" s="27">
        <f t="shared" si="16"/>
        <v>0.54881163609402916</v>
      </c>
      <c r="AJ54" s="27">
        <f t="shared" si="16"/>
        <v>0.32928698165641751</v>
      </c>
      <c r="AK54" s="27">
        <f t="shared" si="16"/>
        <v>9.8786094496925256E-2</v>
      </c>
      <c r="AL54" s="27">
        <f t="shared" si="16"/>
        <v>1.9757218899385049E-2</v>
      </c>
      <c r="AM54" s="27">
        <f t="shared" si="16"/>
        <v>2.9635828349077573E-3</v>
      </c>
      <c r="AN54" s="27">
        <f t="shared" si="16"/>
        <v>3.5562994018893088E-4</v>
      </c>
      <c r="AO54" s="27">
        <f t="shared" si="16"/>
        <v>3.5562994018893085E-5</v>
      </c>
      <c r="AP54" s="28">
        <f t="shared" si="4"/>
        <v>0.72686742393934733</v>
      </c>
      <c r="AQ54" s="28">
        <f t="shared" si="5"/>
        <v>0.17701863517748162</v>
      </c>
      <c r="AR54" s="28">
        <f t="shared" si="6"/>
        <v>8.9730824403428874E-2</v>
      </c>
      <c r="AS54" s="29">
        <f t="shared" si="12"/>
        <v>1.3757667038926811</v>
      </c>
      <c r="AT54" s="29">
        <f t="shared" si="11"/>
        <v>5.6491227547731597</v>
      </c>
      <c r="AU54" s="29">
        <f t="shared" si="11"/>
        <v>11.14444235465853</v>
      </c>
    </row>
    <row r="55" spans="1:47" s="24" customFormat="1" ht="21" thickBot="1">
      <c r="A55" s="12"/>
      <c r="B55" s="30"/>
      <c r="C55" s="14">
        <v>169</v>
      </c>
      <c r="D55" s="12"/>
      <c r="E55" s="15" t="s">
        <v>87</v>
      </c>
      <c r="F55" s="16"/>
      <c r="G55" s="17" t="s">
        <v>231</v>
      </c>
      <c r="H55" s="15" t="s">
        <v>13</v>
      </c>
      <c r="I55" s="18" t="s">
        <v>232</v>
      </c>
      <c r="J55" s="16"/>
      <c r="K55" s="15" t="s">
        <v>96</v>
      </c>
      <c r="L55" s="19" t="s">
        <v>97</v>
      </c>
      <c r="M55" s="19" t="s">
        <v>17</v>
      </c>
      <c r="N55" s="19" t="s">
        <v>91</v>
      </c>
      <c r="O55" s="20">
        <v>8</v>
      </c>
      <c r="P55" s="21" t="s">
        <v>19</v>
      </c>
      <c r="Q55" s="16"/>
      <c r="R55" s="16"/>
      <c r="S55" s="12"/>
      <c r="T55" s="22"/>
      <c r="U55" s="23"/>
      <c r="V55" s="24">
        <v>13</v>
      </c>
      <c r="W55" s="24">
        <v>18</v>
      </c>
      <c r="X55" s="24">
        <v>14</v>
      </c>
      <c r="Y55" s="24">
        <v>13</v>
      </c>
      <c r="Z55" s="25">
        <f t="shared" si="13"/>
        <v>1.3846153846153846</v>
      </c>
      <c r="AA55" s="26">
        <f t="shared" si="14"/>
        <v>0.9285714285714286</v>
      </c>
      <c r="AB55" s="27">
        <f t="shared" si="15"/>
        <v>0.25042009669368304</v>
      </c>
      <c r="AC55" s="27">
        <f t="shared" si="15"/>
        <v>0.34673551849894579</v>
      </c>
      <c r="AD55" s="27">
        <f t="shared" si="15"/>
        <v>0.2400476666531163</v>
      </c>
      <c r="AE55" s="27">
        <f t="shared" si="15"/>
        <v>0.11079123076297674</v>
      </c>
      <c r="AF55" s="27">
        <f t="shared" si="15"/>
        <v>3.835081064872272E-2</v>
      </c>
      <c r="AG55" s="27">
        <f t="shared" si="15"/>
        <v>1.0620224487338599E-2</v>
      </c>
      <c r="AH55" s="27">
        <f t="shared" si="15"/>
        <v>2.4508210355396764E-3</v>
      </c>
      <c r="AI55" s="27">
        <f t="shared" si="16"/>
        <v>0.39511776132688975</v>
      </c>
      <c r="AJ55" s="27">
        <f t="shared" si="16"/>
        <v>0.36689506408925476</v>
      </c>
      <c r="AK55" s="27">
        <f t="shared" si="16"/>
        <v>0.17034413689858258</v>
      </c>
      <c r="AL55" s="27">
        <f t="shared" si="16"/>
        <v>5.2725566182894611E-2</v>
      </c>
      <c r="AM55" s="27">
        <f t="shared" si="16"/>
        <v>1.2239863578171962E-2</v>
      </c>
      <c r="AN55" s="27">
        <f t="shared" si="16"/>
        <v>2.2731175216605076E-3</v>
      </c>
      <c r="AO55" s="27">
        <f t="shared" si="16"/>
        <v>3.5179199739984046E-4</v>
      </c>
      <c r="AP55" s="28">
        <f t="shared" si="4"/>
        <v>0.47403806882381888</v>
      </c>
      <c r="AQ55" s="28">
        <f t="shared" si="5"/>
        <v>0.27385617963845588</v>
      </c>
      <c r="AR55" s="28">
        <f t="shared" si="6"/>
        <v>0.25193799918056176</v>
      </c>
      <c r="AS55" s="29">
        <f t="shared" si="12"/>
        <v>2.1095352161930698</v>
      </c>
      <c r="AT55" s="29">
        <f t="shared" si="11"/>
        <v>3.6515517061553879</v>
      </c>
      <c r="AU55" s="29">
        <f t="shared" si="11"/>
        <v>3.9692305378805077</v>
      </c>
    </row>
    <row r="56" spans="1:47" s="24" customFormat="1" ht="21" thickBot="1">
      <c r="A56" s="12"/>
      <c r="B56" s="30"/>
      <c r="C56" s="14">
        <v>170</v>
      </c>
      <c r="D56" s="12"/>
      <c r="E56" s="15" t="s">
        <v>67</v>
      </c>
      <c r="F56" s="16"/>
      <c r="G56" s="17" t="s">
        <v>233</v>
      </c>
      <c r="H56" s="15" t="s">
        <v>30</v>
      </c>
      <c r="I56" s="18" t="s">
        <v>234</v>
      </c>
      <c r="J56" s="16"/>
      <c r="K56" s="15" t="s">
        <v>155</v>
      </c>
      <c r="L56" s="19" t="s">
        <v>180</v>
      </c>
      <c r="M56" s="19" t="s">
        <v>173</v>
      </c>
      <c r="N56" s="19" t="s">
        <v>71</v>
      </c>
      <c r="O56" s="20">
        <v>8</v>
      </c>
      <c r="P56" s="21" t="s">
        <v>19</v>
      </c>
      <c r="Q56" s="16"/>
      <c r="R56" s="16"/>
      <c r="S56" s="12"/>
      <c r="T56" s="22"/>
      <c r="U56" s="23"/>
      <c r="V56" s="24">
        <v>12</v>
      </c>
      <c r="W56" s="24">
        <v>14</v>
      </c>
      <c r="X56" s="24">
        <v>15</v>
      </c>
      <c r="Y56" s="24">
        <v>14</v>
      </c>
      <c r="Z56" s="25">
        <f t="shared" si="13"/>
        <v>1.1666666666666667</v>
      </c>
      <c r="AA56" s="26">
        <f t="shared" si="14"/>
        <v>0.93333333333333335</v>
      </c>
      <c r="AB56" s="27">
        <f t="shared" si="15"/>
        <v>0.31140322391460168</v>
      </c>
      <c r="AC56" s="27">
        <f t="shared" si="15"/>
        <v>0.36330376123370195</v>
      </c>
      <c r="AD56" s="27">
        <f t="shared" si="15"/>
        <v>0.21192719405299282</v>
      </c>
      <c r="AE56" s="27">
        <f t="shared" si="15"/>
        <v>8.2416131020608324E-2</v>
      </c>
      <c r="AF56" s="27">
        <f t="shared" si="15"/>
        <v>2.4038038214344092E-2</v>
      </c>
      <c r="AG56" s="27">
        <f t="shared" si="15"/>
        <v>5.6088755833469551E-3</v>
      </c>
      <c r="AH56" s="27">
        <f t="shared" si="15"/>
        <v>1.0906146967619079E-3</v>
      </c>
      <c r="AI56" s="27">
        <f t="shared" si="16"/>
        <v>0.39324072086860085</v>
      </c>
      <c r="AJ56" s="27">
        <f t="shared" si="16"/>
        <v>0.36702467281069417</v>
      </c>
      <c r="AK56" s="27">
        <f t="shared" si="16"/>
        <v>0.17127818064499062</v>
      </c>
      <c r="AL56" s="27">
        <f t="shared" si="16"/>
        <v>5.3286545089552641E-2</v>
      </c>
      <c r="AM56" s="27">
        <f t="shared" si="16"/>
        <v>1.2433527187562281E-2</v>
      </c>
      <c r="AN56" s="27">
        <f t="shared" si="16"/>
        <v>2.3209250750116264E-3</v>
      </c>
      <c r="AO56" s="27">
        <f t="shared" si="16"/>
        <v>3.6103278944625295E-4</v>
      </c>
      <c r="AP56" s="28">
        <f t="shared" si="4"/>
        <v>0.41111803523999368</v>
      </c>
      <c r="AQ56" s="28">
        <f t="shared" si="5"/>
        <v>0.29709882044234032</v>
      </c>
      <c r="AR56" s="28">
        <f t="shared" si="6"/>
        <v>0.29181508289451585</v>
      </c>
      <c r="AS56" s="29">
        <f t="shared" si="12"/>
        <v>2.4323914649383878</v>
      </c>
      <c r="AT56" s="29">
        <f t="shared" si="11"/>
        <v>3.3658834407727842</v>
      </c>
      <c r="AU56" s="29">
        <f t="shared" si="11"/>
        <v>3.4268276679909517</v>
      </c>
    </row>
    <row r="57" spans="1:47" s="24" customFormat="1" ht="16.5" thickBot="1">
      <c r="A57" s="12"/>
      <c r="B57" s="30"/>
      <c r="C57" s="14">
        <v>171</v>
      </c>
      <c r="D57" s="12"/>
      <c r="E57" s="15" t="s">
        <v>105</v>
      </c>
      <c r="F57" s="16"/>
      <c r="G57" s="17" t="s">
        <v>235</v>
      </c>
      <c r="H57" s="15" t="s">
        <v>30</v>
      </c>
      <c r="I57" s="18" t="s">
        <v>236</v>
      </c>
      <c r="J57" s="16"/>
      <c r="K57" s="15" t="s">
        <v>237</v>
      </c>
      <c r="L57" s="19" t="s">
        <v>150</v>
      </c>
      <c r="M57" s="19" t="s">
        <v>173</v>
      </c>
      <c r="N57" s="19" t="s">
        <v>214</v>
      </c>
      <c r="O57" s="20">
        <v>8</v>
      </c>
      <c r="P57" s="21" t="s">
        <v>19</v>
      </c>
      <c r="Q57" s="16"/>
      <c r="R57" s="16"/>
      <c r="S57" s="12"/>
      <c r="T57" s="22"/>
      <c r="U57" s="23"/>
      <c r="V57" s="24">
        <v>15</v>
      </c>
      <c r="W57" s="24">
        <v>18</v>
      </c>
      <c r="X57" s="24">
        <v>12</v>
      </c>
      <c r="Y57" s="24">
        <v>12</v>
      </c>
      <c r="Z57" s="25">
        <f t="shared" si="13"/>
        <v>1.2</v>
      </c>
      <c r="AA57" s="26">
        <f t="shared" si="14"/>
        <v>1</v>
      </c>
      <c r="AB57" s="27">
        <f t="shared" si="15"/>
        <v>0.30119421191220819</v>
      </c>
      <c r="AC57" s="27">
        <f t="shared" si="15"/>
        <v>0.36143305429464984</v>
      </c>
      <c r="AD57" s="27">
        <f t="shared" si="15"/>
        <v>0.21685983257678987</v>
      </c>
      <c r="AE57" s="27">
        <f t="shared" si="15"/>
        <v>8.6743933030715939E-2</v>
      </c>
      <c r="AF57" s="27">
        <f t="shared" si="15"/>
        <v>2.602317990921478E-2</v>
      </c>
      <c r="AG57" s="27">
        <f t="shared" si="15"/>
        <v>6.2455631782115462E-3</v>
      </c>
      <c r="AH57" s="27">
        <f t="shared" si="15"/>
        <v>1.2491126356423093E-3</v>
      </c>
      <c r="AI57" s="27">
        <f t="shared" si="16"/>
        <v>0.36787944117144911</v>
      </c>
      <c r="AJ57" s="27">
        <f t="shared" si="16"/>
        <v>0.36787944117144911</v>
      </c>
      <c r="AK57" s="27">
        <f t="shared" si="16"/>
        <v>0.18393972058572455</v>
      </c>
      <c r="AL57" s="27">
        <f t="shared" si="16"/>
        <v>6.1313240195241515E-2</v>
      </c>
      <c r="AM57" s="27">
        <f t="shared" si="16"/>
        <v>1.5328310048810379E-2</v>
      </c>
      <c r="AN57" s="27">
        <f t="shared" si="16"/>
        <v>3.0656620097620759E-3</v>
      </c>
      <c r="AO57" s="27">
        <f t="shared" si="16"/>
        <v>5.1094366829367932E-4</v>
      </c>
      <c r="AP57" s="28">
        <f t="shared" si="4"/>
        <v>0.40529873558964646</v>
      </c>
      <c r="AQ57" s="28">
        <f t="shared" si="5"/>
        <v>0.28979156653495175</v>
      </c>
      <c r="AR57" s="28">
        <f t="shared" si="6"/>
        <v>0.30497361831036662</v>
      </c>
      <c r="AS57" s="29">
        <f t="shared" si="12"/>
        <v>2.4673158640506387</v>
      </c>
      <c r="AT57" s="29">
        <f t="shared" si="11"/>
        <v>3.4507560449637515</v>
      </c>
      <c r="AU57" s="29">
        <f t="shared" si="11"/>
        <v>3.2789721469688451</v>
      </c>
    </row>
    <row r="58" spans="1:47" s="24" customFormat="1" ht="21" thickBot="1">
      <c r="A58" s="12"/>
      <c r="B58" s="30"/>
      <c r="C58" s="14">
        <v>172</v>
      </c>
      <c r="D58" s="12"/>
      <c r="E58" s="15" t="s">
        <v>238</v>
      </c>
      <c r="F58" s="16"/>
      <c r="G58" s="17" t="s">
        <v>239</v>
      </c>
      <c r="H58" s="15" t="s">
        <v>30</v>
      </c>
      <c r="I58" s="18" t="s">
        <v>240</v>
      </c>
      <c r="J58" s="16"/>
      <c r="K58" s="15" t="s">
        <v>58</v>
      </c>
      <c r="L58" s="19" t="s">
        <v>241</v>
      </c>
      <c r="M58" s="19" t="s">
        <v>173</v>
      </c>
      <c r="N58" s="19" t="s">
        <v>199</v>
      </c>
      <c r="O58" s="20">
        <v>8</v>
      </c>
      <c r="P58" s="21" t="s">
        <v>19</v>
      </c>
      <c r="Q58" s="16"/>
      <c r="R58" s="16"/>
      <c r="S58" s="12"/>
      <c r="T58" s="22"/>
      <c r="U58" s="23"/>
      <c r="V58" s="24">
        <v>13</v>
      </c>
      <c r="W58" s="24">
        <v>22</v>
      </c>
      <c r="X58" s="24">
        <v>13</v>
      </c>
      <c r="Y58" s="24">
        <v>21</v>
      </c>
      <c r="Z58" s="25">
        <f t="shared" si="13"/>
        <v>1.6923076923076923</v>
      </c>
      <c r="AA58" s="26">
        <f t="shared" si="14"/>
        <v>1.6153846153846154</v>
      </c>
      <c r="AB58" s="27">
        <f t="shared" si="15"/>
        <v>0.18409420065330476</v>
      </c>
      <c r="AC58" s="27">
        <f t="shared" si="15"/>
        <v>0.31154403187482343</v>
      </c>
      <c r="AD58" s="27">
        <f t="shared" si="15"/>
        <v>0.26361418081715826</v>
      </c>
      <c r="AE58" s="27">
        <f t="shared" si="15"/>
        <v>0.14870543533275596</v>
      </c>
      <c r="AF58" s="27">
        <f t="shared" si="15"/>
        <v>6.2913838025396754E-2</v>
      </c>
      <c r="AG58" s="27">
        <f t="shared" si="15"/>
        <v>2.1293914408595824E-2</v>
      </c>
      <c r="AH58" s="27">
        <f t="shared" si="15"/>
        <v>6.0059758588347197E-3</v>
      </c>
      <c r="AI58" s="27">
        <f t="shared" si="16"/>
        <v>0.19881418873807741</v>
      </c>
      <c r="AJ58" s="27">
        <f t="shared" si="16"/>
        <v>0.32116138180766346</v>
      </c>
      <c r="AK58" s="27">
        <f t="shared" si="16"/>
        <v>0.25939957761388205</v>
      </c>
      <c r="AL58" s="27">
        <f t="shared" si="16"/>
        <v>0.13967669563824417</v>
      </c>
      <c r="AM58" s="27">
        <f t="shared" si="16"/>
        <v>5.640789631544476E-2</v>
      </c>
      <c r="AN58" s="27">
        <f t="shared" si="16"/>
        <v>1.8224089578836002E-2</v>
      </c>
      <c r="AO58" s="27">
        <f t="shared" si="16"/>
        <v>4.9064856558404622E-3</v>
      </c>
      <c r="AP58" s="28">
        <f t="shared" si="4"/>
        <v>0.39947010486743129</v>
      </c>
      <c r="AQ58" s="28">
        <f t="shared" si="5"/>
        <v>0.23329427862079988</v>
      </c>
      <c r="AR58" s="28">
        <f t="shared" si="6"/>
        <v>0.36751945534825092</v>
      </c>
      <c r="AS58" s="29">
        <f t="shared" si="12"/>
        <v>2.5033162377241256</v>
      </c>
      <c r="AT58" s="29">
        <f t="shared" si="11"/>
        <v>4.2864317372541114</v>
      </c>
      <c r="AU58" s="29">
        <f t="shared" si="11"/>
        <v>2.7209443893315215</v>
      </c>
    </row>
    <row r="59" spans="1:47" s="24" customFormat="1" ht="21" thickBot="1">
      <c r="A59" s="12"/>
      <c r="B59" s="30"/>
      <c r="C59" s="14">
        <v>173</v>
      </c>
      <c r="D59" s="12"/>
      <c r="E59" s="15" t="s">
        <v>132</v>
      </c>
      <c r="F59" s="16"/>
      <c r="G59" s="17" t="s">
        <v>242</v>
      </c>
      <c r="H59" s="15" t="s">
        <v>164</v>
      </c>
      <c r="I59" s="18" t="s">
        <v>243</v>
      </c>
      <c r="J59" s="16"/>
      <c r="K59" s="15" t="s">
        <v>244</v>
      </c>
      <c r="L59" s="19" t="s">
        <v>19</v>
      </c>
      <c r="M59" s="19" t="s">
        <v>19</v>
      </c>
      <c r="N59" s="19" t="s">
        <v>245</v>
      </c>
      <c r="O59" s="20">
        <v>8</v>
      </c>
      <c r="P59" s="21" t="s">
        <v>19</v>
      </c>
      <c r="Q59" s="16"/>
      <c r="R59" s="16"/>
      <c r="S59" s="12"/>
      <c r="T59" s="22"/>
      <c r="U59" s="23"/>
      <c r="V59" s="24">
        <v>14</v>
      </c>
      <c r="W59" s="24">
        <v>23</v>
      </c>
      <c r="X59" s="24">
        <v>11</v>
      </c>
      <c r="Y59" s="24">
        <v>12</v>
      </c>
      <c r="Z59" s="25">
        <f t="shared" si="13"/>
        <v>1.6428571428571428</v>
      </c>
      <c r="AA59" s="26">
        <f t="shared" si="14"/>
        <v>1.0909090909090908</v>
      </c>
      <c r="AB59" s="27">
        <f t="shared" si="15"/>
        <v>0.19342660460039673</v>
      </c>
      <c r="AC59" s="27">
        <f t="shared" si="15"/>
        <v>0.31777227898636606</v>
      </c>
      <c r="AD59" s="27">
        <f t="shared" si="15"/>
        <v>0.26102722916737209</v>
      </c>
      <c r="AE59" s="27">
        <f t="shared" si="15"/>
        <v>0.14294348263927517</v>
      </c>
      <c r="AF59" s="27">
        <f t="shared" si="15"/>
        <v>5.8708930369702303E-2</v>
      </c>
      <c r="AG59" s="27">
        <f t="shared" si="15"/>
        <v>1.9290077121473615E-2</v>
      </c>
      <c r="AH59" s="27">
        <f t="shared" si="15"/>
        <v>5.2818068308796802E-3</v>
      </c>
      <c r="AI59" s="27">
        <f t="shared" si="16"/>
        <v>0.33591098123916385</v>
      </c>
      <c r="AJ59" s="27">
        <f t="shared" si="16"/>
        <v>0.36644834316999692</v>
      </c>
      <c r="AK59" s="27">
        <f t="shared" si="16"/>
        <v>0.19988091445636194</v>
      </c>
      <c r="AL59" s="27">
        <f t="shared" si="16"/>
        <v>7.2683968893222511E-2</v>
      </c>
      <c r="AM59" s="27">
        <f t="shared" si="16"/>
        <v>1.98229006072425E-2</v>
      </c>
      <c r="AN59" s="27">
        <f t="shared" si="16"/>
        <v>4.3249964961256365E-3</v>
      </c>
      <c r="AO59" s="27">
        <f t="shared" si="16"/>
        <v>7.863629992955701E-4</v>
      </c>
      <c r="AP59" s="28">
        <f t="shared" si="4"/>
        <v>0.50074988002982568</v>
      </c>
      <c r="AQ59" s="28">
        <f t="shared" si="5"/>
        <v>0.24639629869752616</v>
      </c>
      <c r="AR59" s="28">
        <f t="shared" si="6"/>
        <v>0.25232254604036447</v>
      </c>
      <c r="AS59" s="29">
        <f t="shared" si="12"/>
        <v>1.9970049717045124</v>
      </c>
      <c r="AT59" s="29">
        <f t="shared" si="11"/>
        <v>4.0585025233174905</v>
      </c>
      <c r="AU59" s="29">
        <f t="shared" si="11"/>
        <v>3.9631813157117883</v>
      </c>
    </row>
    <row r="60" spans="1:47" s="24" customFormat="1" ht="21" thickBot="1">
      <c r="A60" s="12"/>
      <c r="B60" s="30"/>
      <c r="C60" s="14">
        <v>174</v>
      </c>
      <c r="D60" s="12"/>
      <c r="E60" s="15" t="s">
        <v>92</v>
      </c>
      <c r="F60" s="16"/>
      <c r="G60" s="17" t="s">
        <v>246</v>
      </c>
      <c r="H60" s="15" t="s">
        <v>75</v>
      </c>
      <c r="I60" s="18" t="s">
        <v>247</v>
      </c>
      <c r="J60" s="16"/>
      <c r="K60" s="15" t="s">
        <v>75</v>
      </c>
      <c r="L60" s="19" t="s">
        <v>26</v>
      </c>
      <c r="M60" s="19" t="s">
        <v>26</v>
      </c>
      <c r="N60" s="19" t="s">
        <v>46</v>
      </c>
      <c r="O60" s="20">
        <v>8</v>
      </c>
      <c r="P60" s="21" t="s">
        <v>19</v>
      </c>
      <c r="Q60" s="16"/>
      <c r="R60" s="16"/>
      <c r="S60" s="12"/>
      <c r="T60" s="22"/>
      <c r="U60" s="23"/>
      <c r="V60" s="24">
        <v>13</v>
      </c>
      <c r="W60" s="24">
        <v>16</v>
      </c>
      <c r="X60" s="24">
        <v>12</v>
      </c>
      <c r="Y60" s="24">
        <v>15</v>
      </c>
      <c r="Z60" s="25">
        <f t="shared" si="13"/>
        <v>1.2307692307692308</v>
      </c>
      <c r="AA60" s="26">
        <f t="shared" si="14"/>
        <v>1.25</v>
      </c>
      <c r="AB60" s="27">
        <f t="shared" si="15"/>
        <v>0.29206782369141476</v>
      </c>
      <c r="AC60" s="27">
        <f t="shared" si="15"/>
        <v>0.35946809069712582</v>
      </c>
      <c r="AD60" s="27">
        <f t="shared" si="15"/>
        <v>0.22121113273669285</v>
      </c>
      <c r="AE60" s="27">
        <f t="shared" si="15"/>
        <v>9.0753285225309885E-2</v>
      </c>
      <c r="AF60" s="27">
        <f t="shared" si="15"/>
        <v>2.7924087761633812E-2</v>
      </c>
      <c r="AG60" s="27">
        <f t="shared" si="15"/>
        <v>6.8736216028637076E-3</v>
      </c>
      <c r="AH60" s="27">
        <f t="shared" si="15"/>
        <v>1.409973662125889E-3</v>
      </c>
      <c r="AI60" s="27">
        <f t="shared" si="16"/>
        <v>0.28650479686019087</v>
      </c>
      <c r="AJ60" s="27">
        <f t="shared" si="16"/>
        <v>0.35813099607523857</v>
      </c>
      <c r="AK60" s="27">
        <f t="shared" si="16"/>
        <v>0.22383187254702411</v>
      </c>
      <c r="AL60" s="27">
        <f t="shared" si="16"/>
        <v>9.3263280227926723E-2</v>
      </c>
      <c r="AM60" s="27">
        <f t="shared" si="16"/>
        <v>2.9144775071227102E-2</v>
      </c>
      <c r="AN60" s="27">
        <f t="shared" si="16"/>
        <v>7.2861937678067755E-3</v>
      </c>
      <c r="AO60" s="27">
        <f t="shared" si="16"/>
        <v>1.5179570349597449E-3</v>
      </c>
      <c r="AP60" s="28">
        <f t="shared" si="4"/>
        <v>0.35947998611651644</v>
      </c>
      <c r="AQ60" s="28">
        <f t="shared" si="5"/>
        <v>0.27207131406765706</v>
      </c>
      <c r="AR60" s="28">
        <f t="shared" si="6"/>
        <v>0.36864838122738408</v>
      </c>
      <c r="AS60" s="29">
        <f t="shared" si="12"/>
        <v>2.7817960348865571</v>
      </c>
      <c r="AT60" s="29">
        <f t="shared" si="11"/>
        <v>3.6755069288610338</v>
      </c>
      <c r="AU60" s="29">
        <f t="shared" si="11"/>
        <v>2.7126119384291973</v>
      </c>
    </row>
    <row r="61" spans="1:47" s="24" customFormat="1" ht="21" thickBot="1">
      <c r="A61" s="12"/>
      <c r="B61" s="30"/>
      <c r="C61" s="14">
        <v>175</v>
      </c>
      <c r="D61" s="12"/>
      <c r="E61" s="15" t="s">
        <v>35</v>
      </c>
      <c r="F61" s="16"/>
      <c r="G61" s="17" t="s">
        <v>248</v>
      </c>
      <c r="H61" s="15" t="s">
        <v>13</v>
      </c>
      <c r="I61" s="18" t="s">
        <v>249</v>
      </c>
      <c r="J61" s="16"/>
      <c r="K61" s="15" t="s">
        <v>164</v>
      </c>
      <c r="L61" s="19" t="s">
        <v>45</v>
      </c>
      <c r="M61" s="19" t="s">
        <v>17</v>
      </c>
      <c r="N61" s="19" t="s">
        <v>165</v>
      </c>
      <c r="O61" s="20">
        <v>8</v>
      </c>
      <c r="P61" s="21" t="s">
        <v>19</v>
      </c>
      <c r="Q61" s="16"/>
      <c r="R61" s="16"/>
      <c r="S61" s="12"/>
      <c r="T61" s="22"/>
      <c r="U61" s="23"/>
      <c r="V61" s="24">
        <v>15</v>
      </c>
      <c r="W61" s="24">
        <v>24</v>
      </c>
      <c r="X61" s="24">
        <v>13</v>
      </c>
      <c r="Y61" s="24">
        <v>19</v>
      </c>
      <c r="Z61" s="25">
        <f t="shared" si="13"/>
        <v>1.6</v>
      </c>
      <c r="AA61" s="26">
        <f t="shared" si="14"/>
        <v>1.4615384615384615</v>
      </c>
      <c r="AB61" s="27">
        <f t="shared" si="15"/>
        <v>0.20189651799465819</v>
      </c>
      <c r="AC61" s="27">
        <f t="shared" si="15"/>
        <v>0.32303442879145311</v>
      </c>
      <c r="AD61" s="27">
        <f t="shared" si="15"/>
        <v>0.25842754303316251</v>
      </c>
      <c r="AE61" s="27">
        <f t="shared" si="15"/>
        <v>0.13782802295102001</v>
      </c>
      <c r="AF61" s="27">
        <f t="shared" si="15"/>
        <v>5.5131209180408002E-2</v>
      </c>
      <c r="AG61" s="27">
        <f t="shared" si="15"/>
        <v>1.7641986937730562E-2</v>
      </c>
      <c r="AH61" s="27">
        <f t="shared" si="15"/>
        <v>4.7045298500614828E-3</v>
      </c>
      <c r="AI61" s="27">
        <f t="shared" si="16"/>
        <v>0.23187926284819296</v>
      </c>
      <c r="AJ61" s="27">
        <f t="shared" si="16"/>
        <v>0.3389004610858205</v>
      </c>
      <c r="AK61" s="27">
        <f t="shared" si="16"/>
        <v>0.24765802925502264</v>
      </c>
      <c r="AL61" s="27">
        <f t="shared" si="16"/>
        <v>0.12065391168834437</v>
      </c>
      <c r="AM61" s="27">
        <f t="shared" si="16"/>
        <v>4.4085083116895053E-2</v>
      </c>
      <c r="AN61" s="27">
        <f t="shared" si="16"/>
        <v>1.28864089110924E-2</v>
      </c>
      <c r="AO61" s="27">
        <f t="shared" si="16"/>
        <v>3.1389970424455845E-3</v>
      </c>
      <c r="AP61" s="28">
        <f t="shared" si="4"/>
        <v>0.4090183035384185</v>
      </c>
      <c r="AQ61" s="28">
        <f t="shared" si="5"/>
        <v>0.24201154848614864</v>
      </c>
      <c r="AR61" s="28">
        <f t="shared" si="6"/>
        <v>0.34925330282735723</v>
      </c>
      <c r="AS61" s="29">
        <f t="shared" si="12"/>
        <v>2.444878362041496</v>
      </c>
      <c r="AT61" s="29">
        <f t="shared" si="11"/>
        <v>4.1320342200828248</v>
      </c>
      <c r="AU61" s="29">
        <f t="shared" si="11"/>
        <v>2.8632513763064389</v>
      </c>
    </row>
    <row r="62" spans="1:47" s="24" customFormat="1" ht="21" thickBot="1">
      <c r="A62" s="12" t="s">
        <v>250</v>
      </c>
      <c r="B62" s="13">
        <v>0.70833333333333337</v>
      </c>
      <c r="C62" s="14">
        <v>176</v>
      </c>
      <c r="D62" s="12"/>
      <c r="E62" s="15" t="s">
        <v>83</v>
      </c>
      <c r="F62" s="16"/>
      <c r="G62" s="17" t="s">
        <v>251</v>
      </c>
      <c r="H62" s="15" t="s">
        <v>75</v>
      </c>
      <c r="I62" s="18" t="s">
        <v>252</v>
      </c>
      <c r="J62" s="16"/>
      <c r="K62" s="15" t="s">
        <v>107</v>
      </c>
      <c r="L62" s="19" t="s">
        <v>191</v>
      </c>
      <c r="M62" s="19" t="s">
        <v>26</v>
      </c>
      <c r="N62" s="19" t="s">
        <v>86</v>
      </c>
      <c r="O62" s="20">
        <v>8</v>
      </c>
      <c r="P62" s="21" t="s">
        <v>19</v>
      </c>
      <c r="Q62" s="16"/>
      <c r="R62" s="16"/>
      <c r="S62" s="12"/>
      <c r="T62" s="22"/>
      <c r="U62" s="23"/>
      <c r="V62" s="24">
        <v>12</v>
      </c>
      <c r="W62" s="24">
        <v>24</v>
      </c>
      <c r="X62" s="24">
        <v>14</v>
      </c>
      <c r="Y62" s="24">
        <v>18</v>
      </c>
      <c r="Z62" s="25">
        <f t="shared" si="13"/>
        <v>2</v>
      </c>
      <c r="AA62" s="26">
        <f t="shared" si="14"/>
        <v>1.2857142857142858</v>
      </c>
      <c r="AB62" s="27">
        <f t="shared" si="15"/>
        <v>0.13533528323661353</v>
      </c>
      <c r="AC62" s="27">
        <f t="shared" si="15"/>
        <v>0.27067056647322707</v>
      </c>
      <c r="AD62" s="27">
        <f t="shared" si="15"/>
        <v>0.27067056647322707</v>
      </c>
      <c r="AE62" s="27">
        <f t="shared" si="15"/>
        <v>0.18044704431548469</v>
      </c>
      <c r="AF62" s="27">
        <f t="shared" si="15"/>
        <v>9.0223522157742347E-2</v>
      </c>
      <c r="AG62" s="27">
        <f t="shared" si="15"/>
        <v>3.6089408863096945E-2</v>
      </c>
      <c r="AH62" s="27">
        <f t="shared" si="15"/>
        <v>1.2029802954365646E-2</v>
      </c>
      <c r="AI62" s="27">
        <f t="shared" si="16"/>
        <v>0.2764530466295656</v>
      </c>
      <c r="AJ62" s="27">
        <f t="shared" si="16"/>
        <v>0.35543963138087009</v>
      </c>
      <c r="AK62" s="27">
        <f t="shared" si="16"/>
        <v>0.22849690588770222</v>
      </c>
      <c r="AL62" s="27">
        <f t="shared" si="16"/>
        <v>9.7927245380443811E-2</v>
      </c>
      <c r="AM62" s="27">
        <f t="shared" si="16"/>
        <v>3.1476614586571229E-2</v>
      </c>
      <c r="AN62" s="27">
        <f t="shared" si="16"/>
        <v>8.0939866079754591E-3</v>
      </c>
      <c r="AO62" s="27">
        <f t="shared" si="16"/>
        <v>1.7344257017090272E-3</v>
      </c>
      <c r="AP62" s="28">
        <f t="shared" si="4"/>
        <v>0.53530537834153769</v>
      </c>
      <c r="AQ62" s="28">
        <f t="shared" si="5"/>
        <v>0.21911093594022651</v>
      </c>
      <c r="AR62" s="28">
        <f t="shared" si="6"/>
        <v>0.24349251703156649</v>
      </c>
      <c r="AS62" s="29">
        <f t="shared" si="12"/>
        <v>1.868092570073107</v>
      </c>
      <c r="AT62" s="29">
        <f t="shared" si="11"/>
        <v>4.563898171987181</v>
      </c>
      <c r="AU62" s="29">
        <f t="shared" si="11"/>
        <v>4.1069023894083756</v>
      </c>
    </row>
    <row r="63" spans="1:47" s="24" customFormat="1" ht="16.5" thickBot="1">
      <c r="A63" s="12"/>
      <c r="B63" s="30"/>
      <c r="C63" s="14">
        <v>177</v>
      </c>
      <c r="D63" s="12"/>
      <c r="E63" s="15" t="s">
        <v>83</v>
      </c>
      <c r="F63" s="16"/>
      <c r="G63" s="17" t="s">
        <v>253</v>
      </c>
      <c r="H63" s="15" t="s">
        <v>22</v>
      </c>
      <c r="I63" s="18" t="s">
        <v>254</v>
      </c>
      <c r="J63" s="16"/>
      <c r="K63" s="15" t="s">
        <v>155</v>
      </c>
      <c r="L63" s="19" t="s">
        <v>191</v>
      </c>
      <c r="M63" s="19" t="s">
        <v>17</v>
      </c>
      <c r="N63" s="19" t="s">
        <v>86</v>
      </c>
      <c r="O63" s="20">
        <v>8</v>
      </c>
      <c r="P63" s="21" t="s">
        <v>19</v>
      </c>
      <c r="Q63" s="16"/>
      <c r="R63" s="16"/>
      <c r="S63" s="12"/>
      <c r="T63" s="22"/>
      <c r="U63" s="23"/>
      <c r="V63" s="24">
        <v>13</v>
      </c>
      <c r="W63" s="24">
        <v>28</v>
      </c>
      <c r="X63" s="24">
        <v>14</v>
      </c>
      <c r="Y63" s="24">
        <v>25</v>
      </c>
      <c r="Z63" s="25">
        <f t="shared" si="13"/>
        <v>2.1538461538461537</v>
      </c>
      <c r="AA63" s="26">
        <f t="shared" si="14"/>
        <v>1.7857142857142858</v>
      </c>
      <c r="AB63" s="27">
        <f t="shared" si="15"/>
        <v>0.11603700224776296</v>
      </c>
      <c r="AC63" s="27">
        <f t="shared" si="15"/>
        <v>0.24992585099518178</v>
      </c>
      <c r="AD63" s="27">
        <f t="shared" si="15"/>
        <v>0.26915091645634959</v>
      </c>
      <c r="AE63" s="27">
        <f t="shared" si="15"/>
        <v>0.19323655540455867</v>
      </c>
      <c r="AF63" s="27">
        <f t="shared" si="15"/>
        <v>0.10405045291014697</v>
      </c>
      <c r="AG63" s="27">
        <f t="shared" si="15"/>
        <v>4.4821733561294076E-2</v>
      </c>
      <c r="AH63" s="27">
        <f t="shared" si="15"/>
        <v>1.6089853073285053E-2</v>
      </c>
      <c r="AI63" s="27">
        <f t="shared" si="16"/>
        <v>0.16767724875179846</v>
      </c>
      <c r="AJ63" s="27">
        <f t="shared" si="16"/>
        <v>0.2994236584853544</v>
      </c>
      <c r="AK63" s="27">
        <f t="shared" si="16"/>
        <v>0.26734255221906644</v>
      </c>
      <c r="AL63" s="27">
        <f t="shared" si="16"/>
        <v>0.15913247155896812</v>
      </c>
      <c r="AM63" s="27">
        <f t="shared" si="16"/>
        <v>7.1041281945967913E-2</v>
      </c>
      <c r="AN63" s="27">
        <f t="shared" si="16"/>
        <v>2.5371886409274257E-2</v>
      </c>
      <c r="AO63" s="27">
        <f t="shared" si="16"/>
        <v>7.5511566694268619E-3</v>
      </c>
      <c r="AP63" s="28">
        <f t="shared" si="4"/>
        <v>0.46169041578476694</v>
      </c>
      <c r="AQ63" s="28">
        <f t="shared" si="5"/>
        <v>0.21291714859613889</v>
      </c>
      <c r="AR63" s="28">
        <f t="shared" si="6"/>
        <v>0.32353188673864391</v>
      </c>
      <c r="AS63" s="29">
        <f t="shared" si="12"/>
        <v>2.1659535606781684</v>
      </c>
      <c r="AT63" s="29">
        <f t="shared" si="12"/>
        <v>4.6966625590914681</v>
      </c>
      <c r="AU63" s="29">
        <f t="shared" si="12"/>
        <v>3.0908854458844166</v>
      </c>
    </row>
    <row r="64" spans="1:47" s="24" customFormat="1" ht="16.5" thickBot="1">
      <c r="A64" s="12"/>
      <c r="B64" s="30"/>
      <c r="C64" s="14">
        <v>178</v>
      </c>
      <c r="D64" s="12"/>
      <c r="E64" s="15" t="s">
        <v>83</v>
      </c>
      <c r="F64" s="16"/>
      <c r="G64" s="17" t="s">
        <v>255</v>
      </c>
      <c r="H64" s="15" t="s">
        <v>30</v>
      </c>
      <c r="I64" s="18" t="s">
        <v>256</v>
      </c>
      <c r="J64" s="16"/>
      <c r="K64" s="15" t="s">
        <v>120</v>
      </c>
      <c r="L64" s="19" t="s">
        <v>109</v>
      </c>
      <c r="M64" s="19" t="s">
        <v>173</v>
      </c>
      <c r="N64" s="19" t="s">
        <v>209</v>
      </c>
      <c r="O64" s="20">
        <v>8</v>
      </c>
      <c r="P64" s="21" t="s">
        <v>19</v>
      </c>
      <c r="Q64" s="16"/>
      <c r="R64" s="16"/>
      <c r="S64" s="12"/>
      <c r="T64" s="22"/>
      <c r="U64" s="23"/>
      <c r="V64" s="24">
        <v>14</v>
      </c>
      <c r="W64" s="24">
        <v>11</v>
      </c>
      <c r="X64" s="24">
        <v>13</v>
      </c>
      <c r="Y64" s="24">
        <v>16</v>
      </c>
      <c r="Z64" s="25">
        <f t="shared" si="13"/>
        <v>0.7857142857142857</v>
      </c>
      <c r="AA64" s="26">
        <f t="shared" si="14"/>
        <v>1.2307692307692308</v>
      </c>
      <c r="AB64" s="27">
        <f t="shared" si="15"/>
        <v>0.45579401832802163</v>
      </c>
      <c r="AC64" s="27">
        <f t="shared" si="15"/>
        <v>0.35812387154344555</v>
      </c>
      <c r="AD64" s="27">
        <f t="shared" si="15"/>
        <v>0.14069152096349646</v>
      </c>
      <c r="AE64" s="27">
        <f t="shared" si="15"/>
        <v>3.6847779299963357E-2</v>
      </c>
      <c r="AF64" s="27">
        <f t="shared" si="15"/>
        <v>7.2379566482070881E-3</v>
      </c>
      <c r="AG64" s="27">
        <f t="shared" si="15"/>
        <v>1.1373931875753997E-3</v>
      </c>
      <c r="AH64" s="27">
        <f t="shared" si="15"/>
        <v>1.4894434599201662E-4</v>
      </c>
      <c r="AI64" s="27">
        <f t="shared" si="16"/>
        <v>0.29206782369141476</v>
      </c>
      <c r="AJ64" s="27">
        <f t="shared" si="16"/>
        <v>0.35946809069712582</v>
      </c>
      <c r="AK64" s="27">
        <f t="shared" si="16"/>
        <v>0.22121113273669285</v>
      </c>
      <c r="AL64" s="27">
        <f t="shared" si="16"/>
        <v>9.0753285225309885E-2</v>
      </c>
      <c r="AM64" s="27">
        <f t="shared" si="16"/>
        <v>2.7924087761633812E-2</v>
      </c>
      <c r="AN64" s="27">
        <f t="shared" si="16"/>
        <v>6.8736216028637076E-3</v>
      </c>
      <c r="AO64" s="27">
        <f t="shared" si="16"/>
        <v>1.409973662125889E-3</v>
      </c>
      <c r="AP64" s="28">
        <f t="shared" si="4"/>
        <v>0.23667093297491559</v>
      </c>
      <c r="AQ64" s="28">
        <f t="shared" si="5"/>
        <v>0.29673550374863122</v>
      </c>
      <c r="AR64" s="28">
        <f t="shared" si="6"/>
        <v>0.46648497170567066</v>
      </c>
      <c r="AS64" s="29">
        <f t="shared" si="12"/>
        <v>4.2252759450861186</v>
      </c>
      <c r="AT64" s="29">
        <f t="shared" si="12"/>
        <v>3.3700045574833335</v>
      </c>
      <c r="AU64" s="29">
        <f t="shared" si="12"/>
        <v>2.1436917814170258</v>
      </c>
    </row>
    <row r="65" spans="1:47" s="24" customFormat="1" ht="16.5" thickBot="1">
      <c r="A65" s="12"/>
      <c r="B65" s="30"/>
      <c r="C65" s="14">
        <v>179</v>
      </c>
      <c r="D65" s="12"/>
      <c r="E65" s="15" t="s">
        <v>237</v>
      </c>
      <c r="F65" s="16"/>
      <c r="G65" s="17" t="s">
        <v>257</v>
      </c>
      <c r="H65" s="15" t="s">
        <v>30</v>
      </c>
      <c r="I65" s="18" t="s">
        <v>258</v>
      </c>
      <c r="J65" s="16"/>
      <c r="K65" s="15" t="s">
        <v>105</v>
      </c>
      <c r="L65" s="19" t="s">
        <v>214</v>
      </c>
      <c r="M65" s="19" t="s">
        <v>173</v>
      </c>
      <c r="N65" s="19" t="s">
        <v>150</v>
      </c>
      <c r="O65" s="20">
        <v>8</v>
      </c>
      <c r="P65" s="21" t="s">
        <v>19</v>
      </c>
      <c r="Q65" s="16"/>
      <c r="R65" s="16"/>
      <c r="S65" s="12"/>
      <c r="T65" s="22"/>
      <c r="U65" s="23"/>
      <c r="V65" s="24">
        <v>15</v>
      </c>
      <c r="W65" s="24">
        <v>18</v>
      </c>
      <c r="X65" s="24">
        <v>13</v>
      </c>
      <c r="Y65" s="24">
        <v>19</v>
      </c>
      <c r="Z65" s="25">
        <f t="shared" si="13"/>
        <v>1.2</v>
      </c>
      <c r="AA65" s="26">
        <f t="shared" si="14"/>
        <v>1.4615384615384615</v>
      </c>
      <c r="AB65" s="27">
        <f t="shared" si="15"/>
        <v>0.30119421191220819</v>
      </c>
      <c r="AC65" s="27">
        <f t="shared" si="15"/>
        <v>0.36143305429464984</v>
      </c>
      <c r="AD65" s="27">
        <f t="shared" si="15"/>
        <v>0.21685983257678987</v>
      </c>
      <c r="AE65" s="27">
        <f t="shared" si="15"/>
        <v>8.6743933030715939E-2</v>
      </c>
      <c r="AF65" s="27">
        <f t="shared" si="15"/>
        <v>2.602317990921478E-2</v>
      </c>
      <c r="AG65" s="27">
        <f t="shared" si="15"/>
        <v>6.2455631782115462E-3</v>
      </c>
      <c r="AH65" s="27">
        <f t="shared" si="15"/>
        <v>1.2491126356423093E-3</v>
      </c>
      <c r="AI65" s="27">
        <f t="shared" si="16"/>
        <v>0.23187926284819296</v>
      </c>
      <c r="AJ65" s="27">
        <f t="shared" si="16"/>
        <v>0.3389004610858205</v>
      </c>
      <c r="AK65" s="27">
        <f t="shared" si="16"/>
        <v>0.24765802925502264</v>
      </c>
      <c r="AL65" s="27">
        <f t="shared" si="16"/>
        <v>0.12065391168834437</v>
      </c>
      <c r="AM65" s="27">
        <f t="shared" si="16"/>
        <v>4.4085083116895053E-2</v>
      </c>
      <c r="AN65" s="27">
        <f t="shared" si="16"/>
        <v>1.28864089110924E-2</v>
      </c>
      <c r="AO65" s="27">
        <f t="shared" si="16"/>
        <v>3.1389970424455845E-3</v>
      </c>
      <c r="AP65" s="28">
        <f t="shared" si="4"/>
        <v>0.31040537413829333</v>
      </c>
      <c r="AQ65" s="28">
        <f t="shared" si="5"/>
        <v>0.25887854515990988</v>
      </c>
      <c r="AR65" s="28">
        <f t="shared" si="6"/>
        <v>0.43081063562452426</v>
      </c>
      <c r="AS65" s="29">
        <f t="shared" si="12"/>
        <v>3.2215937071839327</v>
      </c>
      <c r="AT65" s="29">
        <f t="shared" si="12"/>
        <v>3.8628152803558815</v>
      </c>
      <c r="AU65" s="29">
        <f t="shared" si="12"/>
        <v>2.3212054608409352</v>
      </c>
    </row>
    <row r="66" spans="1:47" s="24" customFormat="1" ht="21" thickBot="1">
      <c r="A66" s="12"/>
      <c r="B66" s="30"/>
      <c r="C66" s="14">
        <v>180</v>
      </c>
      <c r="D66" s="12"/>
      <c r="E66" s="15" t="s">
        <v>237</v>
      </c>
      <c r="F66" s="16"/>
      <c r="G66" s="17" t="s">
        <v>259</v>
      </c>
      <c r="H66" s="15" t="s">
        <v>30</v>
      </c>
      <c r="I66" s="18" t="s">
        <v>260</v>
      </c>
      <c r="J66" s="16"/>
      <c r="K66" s="15" t="s">
        <v>105</v>
      </c>
      <c r="L66" s="19" t="s">
        <v>214</v>
      </c>
      <c r="M66" s="19" t="s">
        <v>173</v>
      </c>
      <c r="N66" s="19" t="s">
        <v>150</v>
      </c>
      <c r="O66" s="20">
        <v>8</v>
      </c>
      <c r="P66" s="21" t="s">
        <v>19</v>
      </c>
      <c r="Q66" s="16"/>
      <c r="R66" s="16"/>
      <c r="S66" s="12"/>
      <c r="T66" s="22"/>
      <c r="U66" s="23"/>
      <c r="V66" s="24">
        <v>13</v>
      </c>
      <c r="W66" s="24">
        <v>15</v>
      </c>
      <c r="X66" s="24">
        <v>12</v>
      </c>
      <c r="Y66" s="24">
        <v>17</v>
      </c>
      <c r="Z66" s="25">
        <f t="shared" si="13"/>
        <v>1.1538461538461537</v>
      </c>
      <c r="AA66" s="26">
        <f t="shared" si="14"/>
        <v>1.4166666666666667</v>
      </c>
      <c r="AB66" s="27">
        <f t="shared" si="15"/>
        <v>0.31542127463895114</v>
      </c>
      <c r="AC66" s="27">
        <f t="shared" si="15"/>
        <v>0.36394762458340513</v>
      </c>
      <c r="AD66" s="27">
        <f t="shared" si="15"/>
        <v>0.20996978341350295</v>
      </c>
      <c r="AE66" s="27">
        <f t="shared" si="15"/>
        <v>8.0757609005193437E-2</v>
      </c>
      <c r="AF66" s="27">
        <f t="shared" si="15"/>
        <v>2.329546413611349E-2</v>
      </c>
      <c r="AG66" s="27">
        <f t="shared" si="15"/>
        <v>5.3758763391031127E-3</v>
      </c>
      <c r="AH66" s="27">
        <f t="shared" si="15"/>
        <v>1.0338223729044445E-3</v>
      </c>
      <c r="AI66" s="27">
        <f t="shared" si="16"/>
        <v>0.24252107463565392</v>
      </c>
      <c r="AJ66" s="27">
        <f t="shared" si="16"/>
        <v>0.34357152240050975</v>
      </c>
      <c r="AK66" s="27">
        <f t="shared" si="16"/>
        <v>0.2433631617003611</v>
      </c>
      <c r="AL66" s="27">
        <f t="shared" si="16"/>
        <v>0.11492149302517053</v>
      </c>
      <c r="AM66" s="27">
        <f t="shared" si="16"/>
        <v>4.0701362113081237E-2</v>
      </c>
      <c r="AN66" s="27">
        <f t="shared" si="16"/>
        <v>1.1532052598706349E-2</v>
      </c>
      <c r="AO66" s="27">
        <f t="shared" si="16"/>
        <v>2.7228457524723329E-3</v>
      </c>
      <c r="AP66" s="28">
        <f t="shared" si="4"/>
        <v>0.30663725415208942</v>
      </c>
      <c r="AQ66" s="28">
        <f t="shared" si="5"/>
        <v>0.26387635042512492</v>
      </c>
      <c r="AR66" s="28">
        <f t="shared" si="6"/>
        <v>0.42956683664860962</v>
      </c>
      <c r="AS66" s="29">
        <f t="shared" si="12"/>
        <v>3.2611823464346856</v>
      </c>
      <c r="AT66" s="29">
        <f t="shared" si="12"/>
        <v>3.789653746494992</v>
      </c>
      <c r="AU66" s="29">
        <f t="shared" si="12"/>
        <v>2.3279264474925259</v>
      </c>
    </row>
    <row r="67" spans="1:47" s="24" customFormat="1" ht="16.5" thickBot="1">
      <c r="A67" s="12"/>
      <c r="B67" s="30"/>
      <c r="C67" s="14">
        <v>181</v>
      </c>
      <c r="D67" s="12"/>
      <c r="E67" s="15" t="s">
        <v>11</v>
      </c>
      <c r="F67" s="16"/>
      <c r="G67" s="17" t="s">
        <v>261</v>
      </c>
      <c r="H67" s="15" t="s">
        <v>75</v>
      </c>
      <c r="I67" s="18" t="s">
        <v>262</v>
      </c>
      <c r="J67" s="16"/>
      <c r="K67" s="15" t="s">
        <v>263</v>
      </c>
      <c r="L67" s="19" t="s">
        <v>51</v>
      </c>
      <c r="M67" s="19" t="s">
        <v>26</v>
      </c>
      <c r="N67" s="19" t="s">
        <v>264</v>
      </c>
      <c r="O67" s="20">
        <v>8</v>
      </c>
      <c r="P67" s="21" t="s">
        <v>19</v>
      </c>
      <c r="Q67" s="16"/>
      <c r="R67" s="16"/>
      <c r="S67" s="12"/>
      <c r="T67" s="22"/>
      <c r="U67" s="23"/>
      <c r="V67" s="24">
        <v>12</v>
      </c>
      <c r="W67" s="24">
        <v>12</v>
      </c>
      <c r="X67" s="24">
        <v>13</v>
      </c>
      <c r="Y67" s="24">
        <v>17</v>
      </c>
      <c r="Z67" s="25">
        <f t="shared" ref="Z67:Z99" si="17">W67/V67</f>
        <v>1</v>
      </c>
      <c r="AA67" s="26">
        <f t="shared" ref="AA67:AA99" si="18">Y67/X67</f>
        <v>1.3076923076923077</v>
      </c>
      <c r="AB67" s="27">
        <f t="shared" si="15"/>
        <v>0.36787944117144911</v>
      </c>
      <c r="AC67" s="27">
        <f t="shared" si="15"/>
        <v>0.36787944117144911</v>
      </c>
      <c r="AD67" s="27">
        <f t="shared" si="15"/>
        <v>0.18393972058572455</v>
      </c>
      <c r="AE67" s="27">
        <f t="shared" si="15"/>
        <v>6.1313240195241515E-2</v>
      </c>
      <c r="AF67" s="27">
        <f t="shared" si="15"/>
        <v>1.5328310048810379E-2</v>
      </c>
      <c r="AG67" s="27">
        <f t="shared" si="15"/>
        <v>3.0656620097620759E-3</v>
      </c>
      <c r="AH67" s="27">
        <f t="shared" si="15"/>
        <v>5.1094366829367932E-4</v>
      </c>
      <c r="AI67" s="27">
        <f t="shared" si="16"/>
        <v>0.27044343706201712</v>
      </c>
      <c r="AJ67" s="27">
        <f t="shared" si="16"/>
        <v>0.35365680231186858</v>
      </c>
      <c r="AK67" s="27">
        <f t="shared" si="16"/>
        <v>0.23123713997314485</v>
      </c>
      <c r="AL67" s="27">
        <f t="shared" si="16"/>
        <v>0.10079567639855032</v>
      </c>
      <c r="AM67" s="27">
        <f t="shared" si="16"/>
        <v>3.2952432668756838E-2</v>
      </c>
      <c r="AN67" s="27">
        <f t="shared" si="16"/>
        <v>8.6183285441364041E-3</v>
      </c>
      <c r="AO67" s="27">
        <f t="shared" si="16"/>
        <v>1.8783536570553699E-3</v>
      </c>
      <c r="AP67" s="28">
        <f t="shared" ref="AP67:AP130" si="19">SUM(AC67*AI67,AD67*AI67,AD67*AJ67,AE67*AI67,AE67*AJ67,AE67*AK67,AF67*AI67,AF67*AJ67,AF67*AK67,AF67*AL67,AG67*AI67,AG67*AJ67,AG67*AK67,AG67*AL67,AG67*AM67,AH67*AI67,AH67*AJ67,AH67*AK67,AH67*AL67,AH67*AM67,AH67*AN67)</f>
        <v>0.28492878651138109</v>
      </c>
      <c r="AQ67" s="28">
        <f t="shared" ref="AQ67:AQ130" si="20">SUM(AB67*AI67,AC67*AJ67,AD67*AK67,AE67*AL67,AF67*AM67,AF67*AM67,AG67*AN67)</f>
        <v>0.27934408282122519</v>
      </c>
      <c r="AR67" s="28">
        <f t="shared" ref="AR67:AR130" si="21">SUM(AJ67*AB67,AK67*AB67,AK67*AC67,AL67*AB67,AL67*AC67,AL67*AD67,AM67*AB67,AM67*AC67,AM67*AD67,AM67*AE67,AN67*AB67,AN67*AC67,AN67*AD67,AN67*AE67,AN67*AF67,AO67*AB67,AO67*AC67,AO67*AD67,AO67*AE67,AO67*AF67,AO67*AG67)</f>
        <v>0.43573024028615337</v>
      </c>
      <c r="AS67" s="29">
        <f t="shared" si="12"/>
        <v>3.5096488924261653</v>
      </c>
      <c r="AT67" s="29">
        <f t="shared" si="12"/>
        <v>3.5798145065416711</v>
      </c>
      <c r="AU67" s="29">
        <f t="shared" si="12"/>
        <v>2.2949979311586879</v>
      </c>
    </row>
    <row r="68" spans="1:47" s="24" customFormat="1" ht="16.5" thickBot="1">
      <c r="A68" s="12"/>
      <c r="B68" s="30"/>
      <c r="C68" s="14">
        <v>182</v>
      </c>
      <c r="D68" s="12"/>
      <c r="E68" s="15" t="s">
        <v>67</v>
      </c>
      <c r="F68" s="16"/>
      <c r="G68" s="17" t="s">
        <v>265</v>
      </c>
      <c r="H68" s="15" t="s">
        <v>30</v>
      </c>
      <c r="I68" s="18" t="s">
        <v>266</v>
      </c>
      <c r="J68" s="16"/>
      <c r="K68" s="15" t="s">
        <v>155</v>
      </c>
      <c r="L68" s="19" t="s">
        <v>180</v>
      </c>
      <c r="M68" s="19" t="s">
        <v>173</v>
      </c>
      <c r="N68" s="19" t="s">
        <v>71</v>
      </c>
      <c r="O68" s="20">
        <v>8</v>
      </c>
      <c r="P68" s="21" t="s">
        <v>19</v>
      </c>
      <c r="Q68" s="16"/>
      <c r="R68" s="16"/>
      <c r="S68" s="12"/>
      <c r="T68" s="22"/>
      <c r="U68" s="23"/>
      <c r="V68" s="24">
        <v>15</v>
      </c>
      <c r="W68" s="24">
        <v>20</v>
      </c>
      <c r="X68" s="24">
        <v>14</v>
      </c>
      <c r="Y68" s="24">
        <v>16</v>
      </c>
      <c r="Z68" s="25">
        <f t="shared" si="17"/>
        <v>1.3333333333333333</v>
      </c>
      <c r="AA68" s="26">
        <f t="shared" si="18"/>
        <v>1.1428571428571428</v>
      </c>
      <c r="AB68" s="27">
        <f t="shared" ref="AB68:AH99" si="22">POISSON(AB$2,$Z68,FALSE)</f>
        <v>0.26359713811572882</v>
      </c>
      <c r="AC68" s="27">
        <f t="shared" si="22"/>
        <v>0.35146285082097178</v>
      </c>
      <c r="AD68" s="27">
        <f t="shared" si="22"/>
        <v>0.23430856721398116</v>
      </c>
      <c r="AE68" s="27">
        <f t="shared" si="22"/>
        <v>0.10413714098399163</v>
      </c>
      <c r="AF68" s="27">
        <f t="shared" si="22"/>
        <v>3.4712380327997207E-2</v>
      </c>
      <c r="AG68" s="27">
        <f t="shared" si="22"/>
        <v>9.2566347541325894E-3</v>
      </c>
      <c r="AH68" s="27">
        <f t="shared" si="22"/>
        <v>2.0570299453627977E-3</v>
      </c>
      <c r="AI68" s="27">
        <f t="shared" ref="AI68:AO99" si="23">POISSON(AI$2,$AA68,FALSE)</f>
        <v>0.31890655732397344</v>
      </c>
      <c r="AJ68" s="27">
        <f t="shared" si="23"/>
        <v>0.36446463694168391</v>
      </c>
      <c r="AK68" s="27">
        <f t="shared" si="23"/>
        <v>0.20826550682381936</v>
      </c>
      <c r="AL68" s="27">
        <f t="shared" si="23"/>
        <v>7.9339240694788316E-2</v>
      </c>
      <c r="AM68" s="27">
        <f t="shared" si="23"/>
        <v>2.2668354484225234E-2</v>
      </c>
      <c r="AN68" s="27">
        <f t="shared" si="23"/>
        <v>5.1813381678229107E-3</v>
      </c>
      <c r="AO68" s="27">
        <f t="shared" si="23"/>
        <v>9.8692155577579255E-4</v>
      </c>
      <c r="AP68" s="28">
        <f t="shared" si="19"/>
        <v>0.41001333278100149</v>
      </c>
      <c r="AQ68" s="28">
        <f t="shared" si="20"/>
        <v>0.2708408971971622</v>
      </c>
      <c r="AR68" s="28">
        <f t="shared" si="21"/>
        <v>0.31927499836328943</v>
      </c>
      <c r="AS68" s="29">
        <f t="shared" si="12"/>
        <v>2.438945078242432</v>
      </c>
      <c r="AT68" s="29">
        <f t="shared" si="12"/>
        <v>3.6922045760025557</v>
      </c>
      <c r="AU68" s="29">
        <f t="shared" si="12"/>
        <v>3.132096171408143</v>
      </c>
    </row>
    <row r="69" spans="1:47" s="24" customFormat="1" ht="21" thickBot="1">
      <c r="A69" s="12"/>
      <c r="B69" s="30"/>
      <c r="C69" s="14">
        <v>183</v>
      </c>
      <c r="D69" s="12"/>
      <c r="E69" s="15" t="s">
        <v>92</v>
      </c>
      <c r="F69" s="16"/>
      <c r="G69" s="17" t="s">
        <v>267</v>
      </c>
      <c r="H69" s="15" t="s">
        <v>75</v>
      </c>
      <c r="I69" s="18" t="s">
        <v>268</v>
      </c>
      <c r="J69" s="16"/>
      <c r="K69" s="15" t="s">
        <v>22</v>
      </c>
      <c r="L69" s="19" t="s">
        <v>26</v>
      </c>
      <c r="M69" s="19" t="s">
        <v>173</v>
      </c>
      <c r="N69" s="19" t="s">
        <v>99</v>
      </c>
      <c r="O69" s="20">
        <v>8</v>
      </c>
      <c r="P69" s="21" t="s">
        <v>19</v>
      </c>
      <c r="Q69" s="16"/>
      <c r="R69" s="16"/>
      <c r="S69" s="12"/>
      <c r="T69" s="22"/>
      <c r="U69" s="23"/>
      <c r="V69" s="24">
        <v>12</v>
      </c>
      <c r="W69" s="24">
        <v>13</v>
      </c>
      <c r="X69" s="24">
        <v>13</v>
      </c>
      <c r="Y69" s="24">
        <v>10</v>
      </c>
      <c r="Z69" s="25">
        <f t="shared" si="17"/>
        <v>1.0833333333333333</v>
      </c>
      <c r="AA69" s="26">
        <f t="shared" si="18"/>
        <v>0.76923076923076927</v>
      </c>
      <c r="AB69" s="27">
        <f t="shared" si="22"/>
        <v>0.3384654251067436</v>
      </c>
      <c r="AC69" s="27">
        <f t="shared" si="22"/>
        <v>0.36667087719897218</v>
      </c>
      <c r="AD69" s="27">
        <f t="shared" si="22"/>
        <v>0.19861339181610993</v>
      </c>
      <c r="AE69" s="27">
        <f t="shared" si="22"/>
        <v>7.1721502600261916E-2</v>
      </c>
      <c r="AF69" s="27">
        <f t="shared" si="22"/>
        <v>1.9424573620904266E-2</v>
      </c>
      <c r="AG69" s="27">
        <f t="shared" si="22"/>
        <v>4.2086576178625903E-3</v>
      </c>
      <c r="AH69" s="27">
        <f t="shared" si="22"/>
        <v>7.5989651433630101E-4</v>
      </c>
      <c r="AI69" s="27">
        <f t="shared" si="23"/>
        <v>0.46336936923117866</v>
      </c>
      <c r="AJ69" s="27">
        <f t="shared" si="23"/>
        <v>0.3564379763316759</v>
      </c>
      <c r="AK69" s="27">
        <f t="shared" si="23"/>
        <v>0.13709152935833691</v>
      </c>
      <c r="AL69" s="27">
        <f t="shared" si="23"/>
        <v>3.5151674194445363E-2</v>
      </c>
      <c r="AM69" s="27">
        <f t="shared" si="23"/>
        <v>6.7599373450856473E-3</v>
      </c>
      <c r="AN69" s="27">
        <f t="shared" si="23"/>
        <v>1.0399903607824074E-3</v>
      </c>
      <c r="AO69" s="27">
        <f t="shared" si="23"/>
        <v>1.3333209753620611E-4</v>
      </c>
      <c r="AP69" s="28">
        <f t="shared" si="19"/>
        <v>0.42559258894877211</v>
      </c>
      <c r="AQ69" s="28">
        <f t="shared" si="20"/>
        <v>0.31754627527871332</v>
      </c>
      <c r="AR69" s="28">
        <f t="shared" si="21"/>
        <v>0.25684047894551609</v>
      </c>
      <c r="AS69" s="29">
        <f t="shared" si="12"/>
        <v>2.3496649752995777</v>
      </c>
      <c r="AT69" s="29">
        <f t="shared" si="12"/>
        <v>3.149147314426191</v>
      </c>
      <c r="AU69" s="29">
        <f t="shared" si="12"/>
        <v>3.8934672762860378</v>
      </c>
    </row>
    <row r="70" spans="1:47" s="24" customFormat="1" ht="21" thickBot="1">
      <c r="A70" s="12"/>
      <c r="B70" s="30"/>
      <c r="C70" s="14">
        <v>184</v>
      </c>
      <c r="D70" s="12"/>
      <c r="E70" s="15" t="s">
        <v>72</v>
      </c>
      <c r="F70" s="16"/>
      <c r="G70" s="17" t="s">
        <v>269</v>
      </c>
      <c r="H70" s="15" t="s">
        <v>75</v>
      </c>
      <c r="I70" s="18" t="s">
        <v>270</v>
      </c>
      <c r="J70" s="16"/>
      <c r="K70" s="15" t="s">
        <v>56</v>
      </c>
      <c r="L70" s="19" t="s">
        <v>76</v>
      </c>
      <c r="M70" s="19" t="s">
        <v>26</v>
      </c>
      <c r="N70" s="19" t="s">
        <v>47</v>
      </c>
      <c r="O70" s="20">
        <v>8</v>
      </c>
      <c r="P70" s="21" t="s">
        <v>19</v>
      </c>
      <c r="Q70" s="16"/>
      <c r="R70" s="16"/>
      <c r="S70" s="12"/>
      <c r="T70" s="22"/>
      <c r="U70" s="23"/>
      <c r="V70" s="24">
        <v>14</v>
      </c>
      <c r="W70" s="24">
        <v>23</v>
      </c>
      <c r="X70" s="24">
        <v>12</v>
      </c>
      <c r="Y70" s="24">
        <v>10</v>
      </c>
      <c r="Z70" s="25">
        <f t="shared" si="17"/>
        <v>1.6428571428571428</v>
      </c>
      <c r="AA70" s="26">
        <f t="shared" si="18"/>
        <v>0.83333333333333337</v>
      </c>
      <c r="AB70" s="27">
        <f t="shared" si="22"/>
        <v>0.19342660460039673</v>
      </c>
      <c r="AC70" s="27">
        <f t="shared" si="22"/>
        <v>0.31777227898636606</v>
      </c>
      <c r="AD70" s="27">
        <f t="shared" si="22"/>
        <v>0.26102722916737209</v>
      </c>
      <c r="AE70" s="27">
        <f t="shared" si="22"/>
        <v>0.14294348263927517</v>
      </c>
      <c r="AF70" s="27">
        <f t="shared" si="22"/>
        <v>5.8708930369702303E-2</v>
      </c>
      <c r="AG70" s="27">
        <f t="shared" si="22"/>
        <v>1.9290077121473615E-2</v>
      </c>
      <c r="AH70" s="27">
        <f t="shared" si="22"/>
        <v>5.2818068308796802E-3</v>
      </c>
      <c r="AI70" s="27">
        <f t="shared" si="23"/>
        <v>0.43459820850708808</v>
      </c>
      <c r="AJ70" s="27">
        <f t="shared" si="23"/>
        <v>0.36216517375590679</v>
      </c>
      <c r="AK70" s="27">
        <f t="shared" si="23"/>
        <v>0.15090215573162782</v>
      </c>
      <c r="AL70" s="27">
        <f t="shared" si="23"/>
        <v>4.1917265481007729E-2</v>
      </c>
      <c r="AM70" s="27">
        <f t="shared" si="23"/>
        <v>8.7327636418766119E-3</v>
      </c>
      <c r="AN70" s="27">
        <f t="shared" si="23"/>
        <v>1.4554606069794355E-3</v>
      </c>
      <c r="AO70" s="27">
        <f t="shared" si="23"/>
        <v>2.0214730652492159E-4</v>
      </c>
      <c r="AP70" s="28">
        <f t="shared" si="19"/>
        <v>0.56417834314211712</v>
      </c>
      <c r="AQ70" s="28">
        <f t="shared" si="20"/>
        <v>0.24558373833995736</v>
      </c>
      <c r="AR70" s="28">
        <f t="shared" si="21"/>
        <v>0.18917316834167555</v>
      </c>
      <c r="AS70" s="29">
        <f t="shared" si="12"/>
        <v>1.7724891643848495</v>
      </c>
      <c r="AT70" s="29">
        <f t="shared" si="12"/>
        <v>4.0719308483516814</v>
      </c>
      <c r="AU70" s="29">
        <f t="shared" si="12"/>
        <v>5.2861619264833992</v>
      </c>
    </row>
    <row r="71" spans="1:47" s="24" customFormat="1" ht="16.5" thickBot="1">
      <c r="A71" s="12"/>
      <c r="B71" s="30"/>
      <c r="C71" s="14">
        <v>185</v>
      </c>
      <c r="D71" s="12"/>
      <c r="E71" s="15" t="s">
        <v>96</v>
      </c>
      <c r="F71" s="16"/>
      <c r="G71" s="17" t="s">
        <v>271</v>
      </c>
      <c r="H71" s="15" t="s">
        <v>13</v>
      </c>
      <c r="I71" s="18" t="s">
        <v>272</v>
      </c>
      <c r="J71" s="16"/>
      <c r="K71" s="15" t="s">
        <v>87</v>
      </c>
      <c r="L71" s="19" t="s">
        <v>91</v>
      </c>
      <c r="M71" s="19" t="s">
        <v>17</v>
      </c>
      <c r="N71" s="19" t="s">
        <v>97</v>
      </c>
      <c r="O71" s="20">
        <v>8</v>
      </c>
      <c r="P71" s="21" t="s">
        <v>19</v>
      </c>
      <c r="Q71" s="16"/>
      <c r="R71" s="16"/>
      <c r="S71" s="12"/>
      <c r="T71" s="22"/>
      <c r="U71" s="23"/>
      <c r="V71" s="24">
        <v>15</v>
      </c>
      <c r="W71" s="24">
        <v>19</v>
      </c>
      <c r="X71" s="24">
        <v>14</v>
      </c>
      <c r="Y71" s="24">
        <v>29</v>
      </c>
      <c r="Z71" s="25">
        <f t="shared" si="17"/>
        <v>1.2666666666666666</v>
      </c>
      <c r="AA71" s="26">
        <f t="shared" si="18"/>
        <v>2.0714285714285716</v>
      </c>
      <c r="AB71" s="27">
        <f t="shared" si="22"/>
        <v>0.28176928909495919</v>
      </c>
      <c r="AC71" s="27">
        <f t="shared" si="22"/>
        <v>0.35690776618694831</v>
      </c>
      <c r="AD71" s="27">
        <f t="shared" si="22"/>
        <v>0.2260415852517339</v>
      </c>
      <c r="AE71" s="27">
        <f t="shared" si="22"/>
        <v>9.5439780439620966E-2</v>
      </c>
      <c r="AF71" s="27">
        <f t="shared" si="22"/>
        <v>3.0222597139213308E-2</v>
      </c>
      <c r="AG71" s="27">
        <f t="shared" si="22"/>
        <v>7.6563912752673699E-3</v>
      </c>
      <c r="AH71" s="27">
        <f t="shared" si="22"/>
        <v>1.6163492692231115E-3</v>
      </c>
      <c r="AI71" s="27">
        <f t="shared" si="23"/>
        <v>0.12600564500231332</v>
      </c>
      <c r="AJ71" s="27">
        <f t="shared" si="23"/>
        <v>0.26101169321907763</v>
      </c>
      <c r="AK71" s="27">
        <f t="shared" si="23"/>
        <v>0.27033353940547328</v>
      </c>
      <c r="AL71" s="27">
        <f t="shared" si="23"/>
        <v>0.18665887244663631</v>
      </c>
      <c r="AM71" s="27">
        <f t="shared" si="23"/>
        <v>9.666263037415096E-2</v>
      </c>
      <c r="AN71" s="27">
        <f t="shared" si="23"/>
        <v>4.0045946869291117E-2</v>
      </c>
      <c r="AO71" s="27">
        <f t="shared" si="23"/>
        <v>1.3825386419160032E-2</v>
      </c>
      <c r="AP71" s="28">
        <f t="shared" si="19"/>
        <v>0.22948733518494735</v>
      </c>
      <c r="AQ71" s="28">
        <f t="shared" si="20"/>
        <v>0.21373232389773625</v>
      </c>
      <c r="AR71" s="28">
        <f t="shared" si="21"/>
        <v>0.55387875158524857</v>
      </c>
      <c r="AS71" s="29">
        <f t="shared" si="12"/>
        <v>4.3575389430274427</v>
      </c>
      <c r="AT71" s="29">
        <f t="shared" si="12"/>
        <v>4.6787494832951264</v>
      </c>
      <c r="AU71" s="29">
        <f t="shared" si="12"/>
        <v>1.8054492921743506</v>
      </c>
    </row>
    <row r="72" spans="1:47" s="24" customFormat="1" ht="16.5" thickBot="1">
      <c r="A72" s="12"/>
      <c r="B72" s="30"/>
      <c r="C72" s="14">
        <v>186</v>
      </c>
      <c r="D72" s="12"/>
      <c r="E72" s="15" t="s">
        <v>100</v>
      </c>
      <c r="F72" s="16"/>
      <c r="G72" s="17" t="s">
        <v>273</v>
      </c>
      <c r="H72" s="15" t="s">
        <v>75</v>
      </c>
      <c r="I72" s="18" t="s">
        <v>274</v>
      </c>
      <c r="J72" s="16"/>
      <c r="K72" s="15" t="s">
        <v>275</v>
      </c>
      <c r="L72" s="19" t="s">
        <v>39</v>
      </c>
      <c r="M72" s="19" t="s">
        <v>173</v>
      </c>
      <c r="N72" s="19" t="s">
        <v>226</v>
      </c>
      <c r="O72" s="20">
        <v>8</v>
      </c>
      <c r="P72" s="21" t="s">
        <v>19</v>
      </c>
      <c r="Q72" s="16"/>
      <c r="R72" s="16"/>
      <c r="S72" s="12"/>
      <c r="T72" s="22"/>
      <c r="U72" s="23"/>
      <c r="V72" s="24">
        <v>13</v>
      </c>
      <c r="W72" s="24">
        <v>16</v>
      </c>
      <c r="X72" s="24">
        <v>13</v>
      </c>
      <c r="Y72" s="24">
        <v>18</v>
      </c>
      <c r="Z72" s="25">
        <f t="shared" si="17"/>
        <v>1.2307692307692308</v>
      </c>
      <c r="AA72" s="26">
        <f t="shared" si="18"/>
        <v>1.3846153846153846</v>
      </c>
      <c r="AB72" s="27">
        <f t="shared" si="22"/>
        <v>0.29206782369141476</v>
      </c>
      <c r="AC72" s="27">
        <f t="shared" si="22"/>
        <v>0.35946809069712582</v>
      </c>
      <c r="AD72" s="27">
        <f t="shared" si="22"/>
        <v>0.22121113273669285</v>
      </c>
      <c r="AE72" s="27">
        <f t="shared" si="22"/>
        <v>9.0753285225309885E-2</v>
      </c>
      <c r="AF72" s="27">
        <f t="shared" si="22"/>
        <v>2.7924087761633812E-2</v>
      </c>
      <c r="AG72" s="27">
        <f t="shared" si="22"/>
        <v>6.8736216028637076E-3</v>
      </c>
      <c r="AH72" s="27">
        <f t="shared" si="22"/>
        <v>1.409973662125889E-3</v>
      </c>
      <c r="AI72" s="27">
        <f t="shared" si="23"/>
        <v>0.25042009669368304</v>
      </c>
      <c r="AJ72" s="27">
        <f t="shared" si="23"/>
        <v>0.34673551849894579</v>
      </c>
      <c r="AK72" s="27">
        <f t="shared" si="23"/>
        <v>0.2400476666531163</v>
      </c>
      <c r="AL72" s="27">
        <f t="shared" si="23"/>
        <v>0.11079123076297674</v>
      </c>
      <c r="AM72" s="27">
        <f t="shared" si="23"/>
        <v>3.835081064872272E-2</v>
      </c>
      <c r="AN72" s="27">
        <f t="shared" si="23"/>
        <v>1.0620224487338599E-2</v>
      </c>
      <c r="AO72" s="27">
        <f t="shared" si="23"/>
        <v>2.4508210355396764E-3</v>
      </c>
      <c r="AP72" s="28">
        <f t="shared" si="19"/>
        <v>0.33275179397024457</v>
      </c>
      <c r="AQ72" s="28">
        <f t="shared" si="20"/>
        <v>0.26315071408767599</v>
      </c>
      <c r="AR72" s="28">
        <f t="shared" si="21"/>
        <v>0.40428950232008448</v>
      </c>
      <c r="AS72" s="29">
        <f t="shared" si="12"/>
        <v>3.0052430013027136</v>
      </c>
      <c r="AT72" s="29">
        <f t="shared" si="12"/>
        <v>3.8001036914033306</v>
      </c>
      <c r="AU72" s="29">
        <f t="shared" si="12"/>
        <v>2.4734750575053988</v>
      </c>
    </row>
    <row r="73" spans="1:47" s="24" customFormat="1" ht="16.5" thickBot="1">
      <c r="A73" s="12" t="s">
        <v>276</v>
      </c>
      <c r="B73" s="13">
        <v>0.70833333333333337</v>
      </c>
      <c r="C73" s="14">
        <v>188</v>
      </c>
      <c r="D73" s="12"/>
      <c r="E73" s="15" t="s">
        <v>71</v>
      </c>
      <c r="F73" s="16"/>
      <c r="G73" s="17" t="s">
        <v>277</v>
      </c>
      <c r="H73" s="15" t="s">
        <v>15</v>
      </c>
      <c r="I73" s="18" t="s">
        <v>278</v>
      </c>
      <c r="J73" s="16"/>
      <c r="K73" s="15" t="s">
        <v>229</v>
      </c>
      <c r="L73" s="19" t="s">
        <v>19</v>
      </c>
      <c r="M73" s="19" t="s">
        <v>16</v>
      </c>
      <c r="N73" s="19" t="s">
        <v>279</v>
      </c>
      <c r="O73" s="20">
        <v>2</v>
      </c>
      <c r="P73" s="21" t="s">
        <v>19</v>
      </c>
      <c r="Q73" s="16"/>
      <c r="R73" s="16"/>
      <c r="S73" s="12"/>
      <c r="T73" s="22"/>
      <c r="U73" s="23"/>
      <c r="V73" s="24">
        <v>13</v>
      </c>
      <c r="W73" s="24">
        <v>23</v>
      </c>
      <c r="X73" s="24">
        <v>15</v>
      </c>
      <c r="Y73" s="24">
        <v>13</v>
      </c>
      <c r="Z73" s="25">
        <f t="shared" si="17"/>
        <v>1.7692307692307692</v>
      </c>
      <c r="AA73" s="26">
        <f t="shared" si="18"/>
        <v>0.8666666666666667</v>
      </c>
      <c r="AB73" s="27">
        <f t="shared" si="22"/>
        <v>0.17046406460872973</v>
      </c>
      <c r="AC73" s="27">
        <f t="shared" si="22"/>
        <v>0.30159026815390644</v>
      </c>
      <c r="AD73" s="27">
        <f t="shared" si="22"/>
        <v>0.26679139105922489</v>
      </c>
      <c r="AE73" s="27">
        <f t="shared" si="22"/>
        <v>0.15733851267595314</v>
      </c>
      <c r="AF73" s="27">
        <f t="shared" si="22"/>
        <v>6.9592034452825427E-2</v>
      </c>
      <c r="AG73" s="27">
        <f t="shared" si="22"/>
        <v>2.4624873729461302E-2</v>
      </c>
      <c r="AH73" s="27">
        <f t="shared" si="22"/>
        <v>7.2611807150975635E-3</v>
      </c>
      <c r="AI73" s="27">
        <f t="shared" si="23"/>
        <v>0.42035038450868278</v>
      </c>
      <c r="AJ73" s="27">
        <f t="shared" si="23"/>
        <v>0.36430366657419178</v>
      </c>
      <c r="AK73" s="27">
        <f t="shared" si="23"/>
        <v>0.15786492218214979</v>
      </c>
      <c r="AL73" s="27">
        <f t="shared" si="23"/>
        <v>4.5605421963732157E-2</v>
      </c>
      <c r="AM73" s="27">
        <f t="shared" si="23"/>
        <v>9.8811747588086352E-3</v>
      </c>
      <c r="AN73" s="27">
        <f t="shared" si="23"/>
        <v>1.7127369581934968E-3</v>
      </c>
      <c r="AO73" s="27">
        <f t="shared" si="23"/>
        <v>2.4739533840572735E-4</v>
      </c>
      <c r="AP73" s="28">
        <f t="shared" si="19"/>
        <v>0.58500754778321706</v>
      </c>
      <c r="AQ73" s="28">
        <f t="shared" si="20"/>
        <v>0.2322350450847453</v>
      </c>
      <c r="AR73" s="28">
        <f t="shared" si="21"/>
        <v>0.18107136966028883</v>
      </c>
      <c r="AS73" s="29">
        <f t="shared" ref="AS73:AU136" si="24">1/AP73</f>
        <v>1.709379654654583</v>
      </c>
      <c r="AT73" s="29">
        <f t="shared" si="24"/>
        <v>4.3059823276675928</v>
      </c>
      <c r="AU73" s="29">
        <f t="shared" si="24"/>
        <v>5.5226842425509757</v>
      </c>
    </row>
    <row r="74" spans="1:47" s="24" customFormat="1" ht="21" thickBot="1">
      <c r="A74" s="12"/>
      <c r="B74" s="30"/>
      <c r="C74" s="14">
        <v>189</v>
      </c>
      <c r="D74" s="12"/>
      <c r="E74" s="15" t="s">
        <v>11</v>
      </c>
      <c r="F74" s="16"/>
      <c r="G74" s="17" t="s">
        <v>280</v>
      </c>
      <c r="H74" s="15" t="s">
        <v>75</v>
      </c>
      <c r="I74" s="18" t="s">
        <v>281</v>
      </c>
      <c r="J74" s="16"/>
      <c r="K74" s="15" t="s">
        <v>263</v>
      </c>
      <c r="L74" s="19" t="s">
        <v>51</v>
      </c>
      <c r="M74" s="19" t="s">
        <v>26</v>
      </c>
      <c r="N74" s="19" t="s">
        <v>264</v>
      </c>
      <c r="O74" s="20">
        <v>2</v>
      </c>
      <c r="P74" s="21" t="s">
        <v>19</v>
      </c>
      <c r="Q74" s="16"/>
      <c r="R74" s="16"/>
      <c r="S74" s="12"/>
      <c r="T74" s="22"/>
      <c r="U74" s="23"/>
      <c r="V74" s="24">
        <v>15</v>
      </c>
      <c r="W74" s="24">
        <v>33</v>
      </c>
      <c r="X74" s="24">
        <v>15</v>
      </c>
      <c r="Y74" s="24">
        <v>18</v>
      </c>
      <c r="Z74" s="25">
        <f t="shared" si="17"/>
        <v>2.2000000000000002</v>
      </c>
      <c r="AA74" s="26">
        <f t="shared" si="18"/>
        <v>1.2</v>
      </c>
      <c r="AB74" s="27">
        <f t="shared" si="22"/>
        <v>0.11080315836233429</v>
      </c>
      <c r="AC74" s="27">
        <f t="shared" si="22"/>
        <v>0.24376694839713545</v>
      </c>
      <c r="AD74" s="27">
        <f t="shared" si="22"/>
        <v>0.26814364323684897</v>
      </c>
      <c r="AE74" s="27">
        <f t="shared" si="22"/>
        <v>0.19663867170702259</v>
      </c>
      <c r="AF74" s="27">
        <f t="shared" si="22"/>
        <v>0.10815126943886244</v>
      </c>
      <c r="AG74" s="27">
        <f t="shared" si="22"/>
        <v>4.7586558553099484E-2</v>
      </c>
      <c r="AH74" s="27">
        <f t="shared" si="22"/>
        <v>1.7448404802803144E-2</v>
      </c>
      <c r="AI74" s="27">
        <f t="shared" si="23"/>
        <v>0.30119421191220819</v>
      </c>
      <c r="AJ74" s="27">
        <f t="shared" si="23"/>
        <v>0.36143305429464984</v>
      </c>
      <c r="AK74" s="27">
        <f t="shared" si="23"/>
        <v>0.21685983257678987</v>
      </c>
      <c r="AL74" s="27">
        <f t="shared" si="23"/>
        <v>8.6743933030715939E-2</v>
      </c>
      <c r="AM74" s="27">
        <f t="shared" si="23"/>
        <v>2.602317990921478E-2</v>
      </c>
      <c r="AN74" s="27">
        <f t="shared" si="23"/>
        <v>6.2455631782115462E-3</v>
      </c>
      <c r="AO74" s="27">
        <f t="shared" si="23"/>
        <v>1.2491126356423093E-3</v>
      </c>
      <c r="AP74" s="28">
        <f t="shared" si="19"/>
        <v>0.59318096214546212</v>
      </c>
      <c r="AQ74" s="28">
        <f t="shared" si="20"/>
        <v>0.20261158474617824</v>
      </c>
      <c r="AR74" s="28">
        <f t="shared" si="21"/>
        <v>0.19928951369984796</v>
      </c>
      <c r="AS74" s="29">
        <f t="shared" si="24"/>
        <v>1.6858261876495897</v>
      </c>
      <c r="AT74" s="29">
        <f t="shared" si="24"/>
        <v>4.9355519392079703</v>
      </c>
      <c r="AU74" s="29">
        <f t="shared" si="24"/>
        <v>5.0178254813051053</v>
      </c>
    </row>
    <row r="75" spans="1:47" s="24" customFormat="1" ht="16.5" thickBot="1">
      <c r="A75" s="12"/>
      <c r="B75" s="30"/>
      <c r="C75" s="14">
        <v>190</v>
      </c>
      <c r="D75" s="12"/>
      <c r="E75" s="15" t="s">
        <v>87</v>
      </c>
      <c r="F75" s="16"/>
      <c r="G75" s="17" t="s">
        <v>282</v>
      </c>
      <c r="H75" s="15" t="s">
        <v>13</v>
      </c>
      <c r="I75" s="18" t="s">
        <v>283</v>
      </c>
      <c r="J75" s="16"/>
      <c r="K75" s="15" t="s">
        <v>96</v>
      </c>
      <c r="L75" s="19" t="s">
        <v>97</v>
      </c>
      <c r="M75" s="19" t="s">
        <v>17</v>
      </c>
      <c r="N75" s="19" t="s">
        <v>91</v>
      </c>
      <c r="O75" s="20">
        <v>2</v>
      </c>
      <c r="P75" s="21" t="s">
        <v>19</v>
      </c>
      <c r="Q75" s="16"/>
      <c r="R75" s="16"/>
      <c r="S75" s="12"/>
      <c r="T75" s="22"/>
      <c r="U75" s="23"/>
      <c r="V75" s="24">
        <v>14</v>
      </c>
      <c r="W75" s="24">
        <v>16</v>
      </c>
      <c r="X75" s="24">
        <v>13</v>
      </c>
      <c r="Y75" s="24">
        <v>8</v>
      </c>
      <c r="Z75" s="25">
        <f t="shared" si="17"/>
        <v>1.1428571428571428</v>
      </c>
      <c r="AA75" s="26">
        <f t="shared" si="18"/>
        <v>0.61538461538461542</v>
      </c>
      <c r="AB75" s="27">
        <f t="shared" si="22"/>
        <v>0.31890655732397344</v>
      </c>
      <c r="AC75" s="27">
        <f t="shared" si="22"/>
        <v>0.36446463694168391</v>
      </c>
      <c r="AD75" s="27">
        <f t="shared" si="22"/>
        <v>0.20826550682381936</v>
      </c>
      <c r="AE75" s="27">
        <f t="shared" si="22"/>
        <v>7.9339240694788316E-2</v>
      </c>
      <c r="AF75" s="27">
        <f t="shared" si="22"/>
        <v>2.2668354484225234E-2</v>
      </c>
      <c r="AG75" s="27">
        <f t="shared" si="22"/>
        <v>5.1813381678229107E-3</v>
      </c>
      <c r="AH75" s="27">
        <f t="shared" si="22"/>
        <v>9.8692155577579255E-4</v>
      </c>
      <c r="AI75" s="27">
        <f t="shared" si="23"/>
        <v>0.54043299648653786</v>
      </c>
      <c r="AJ75" s="27">
        <f t="shared" si="23"/>
        <v>0.33257415168402332</v>
      </c>
      <c r="AK75" s="27">
        <f t="shared" si="23"/>
        <v>0.10233050821046873</v>
      </c>
      <c r="AL75" s="27">
        <f t="shared" si="23"/>
        <v>2.0990873479070513E-2</v>
      </c>
      <c r="AM75" s="27">
        <f t="shared" si="23"/>
        <v>3.2293651506262329E-3</v>
      </c>
      <c r="AN75" s="27">
        <f t="shared" si="23"/>
        <v>3.9746032623092095E-4</v>
      </c>
      <c r="AO75" s="27">
        <f t="shared" si="23"/>
        <v>4.0765161664709845E-5</v>
      </c>
      <c r="AP75" s="28">
        <f t="shared" si="19"/>
        <v>0.4849195943736157</v>
      </c>
      <c r="AQ75" s="28">
        <f t="shared" si="20"/>
        <v>0.31668492710719426</v>
      </c>
      <c r="AR75" s="28">
        <f t="shared" si="21"/>
        <v>0.19827731989906711</v>
      </c>
      <c r="AS75" s="29">
        <f t="shared" si="24"/>
        <v>2.0621975511047932</v>
      </c>
      <c r="AT75" s="29">
        <f t="shared" si="24"/>
        <v>3.1577126487662337</v>
      </c>
      <c r="AU75" s="29">
        <f t="shared" si="24"/>
        <v>5.0434411787946756</v>
      </c>
    </row>
    <row r="76" spans="1:47" s="24" customFormat="1" ht="21" thickBot="1">
      <c r="A76" s="12"/>
      <c r="B76" s="30"/>
      <c r="C76" s="14">
        <v>191</v>
      </c>
      <c r="D76" s="12"/>
      <c r="E76" s="15" t="s">
        <v>47</v>
      </c>
      <c r="F76" s="16"/>
      <c r="G76" s="17" t="s">
        <v>284</v>
      </c>
      <c r="H76" s="15" t="s">
        <v>15</v>
      </c>
      <c r="I76" s="18" t="s">
        <v>285</v>
      </c>
      <c r="J76" s="16"/>
      <c r="K76" s="15" t="s">
        <v>167</v>
      </c>
      <c r="L76" s="19" t="s">
        <v>19</v>
      </c>
      <c r="M76" s="19" t="s">
        <v>16</v>
      </c>
      <c r="N76" s="19" t="s">
        <v>127</v>
      </c>
      <c r="O76" s="20">
        <v>2</v>
      </c>
      <c r="P76" s="21" t="s">
        <v>19</v>
      </c>
      <c r="Q76" s="16"/>
      <c r="R76" s="16"/>
      <c r="S76" s="12"/>
      <c r="T76" s="22"/>
      <c r="U76" s="23"/>
      <c r="V76" s="24">
        <v>16</v>
      </c>
      <c r="W76" s="24">
        <v>29</v>
      </c>
      <c r="X76" s="24">
        <v>15</v>
      </c>
      <c r="Y76" s="24">
        <v>12</v>
      </c>
      <c r="Z76" s="25">
        <f t="shared" si="17"/>
        <v>1.8125</v>
      </c>
      <c r="AA76" s="26">
        <f t="shared" si="18"/>
        <v>0.8</v>
      </c>
      <c r="AB76" s="27">
        <f t="shared" si="22"/>
        <v>0.16324551245396018</v>
      </c>
      <c r="AC76" s="27">
        <f t="shared" si="22"/>
        <v>0.29588249132280281</v>
      </c>
      <c r="AD76" s="27">
        <f t="shared" si="22"/>
        <v>0.26814350776129009</v>
      </c>
      <c r="AE76" s="27">
        <f t="shared" si="22"/>
        <v>0.16200336927244607</v>
      </c>
      <c r="AF76" s="27">
        <f t="shared" si="22"/>
        <v>7.3407776701577124E-2</v>
      </c>
      <c r="AG76" s="27">
        <f t="shared" si="22"/>
        <v>2.6610319054321707E-2</v>
      </c>
      <c r="AH76" s="27">
        <f t="shared" si="22"/>
        <v>8.0385338809930151E-3</v>
      </c>
      <c r="AI76" s="27">
        <f t="shared" si="23"/>
        <v>0.44932896411722728</v>
      </c>
      <c r="AJ76" s="27">
        <f t="shared" si="23"/>
        <v>0.35946317129378186</v>
      </c>
      <c r="AK76" s="27">
        <f t="shared" si="23"/>
        <v>0.14378526851751275</v>
      </c>
      <c r="AL76" s="27">
        <f t="shared" si="23"/>
        <v>3.8342738271336732E-2</v>
      </c>
      <c r="AM76" s="27">
        <f t="shared" si="23"/>
        <v>7.6685476542673473E-3</v>
      </c>
      <c r="AN76" s="27">
        <f t="shared" si="23"/>
        <v>1.2269676246827756E-3</v>
      </c>
      <c r="AO76" s="27">
        <f t="shared" si="23"/>
        <v>1.6359568329103673E-4</v>
      </c>
      <c r="AP76" s="28">
        <f t="shared" si="19"/>
        <v>0.61149274270072029</v>
      </c>
      <c r="AQ76" s="28">
        <f t="shared" si="20"/>
        <v>0.22563504678831833</v>
      </c>
      <c r="AR76" s="28">
        <f t="shared" si="21"/>
        <v>0.1607446454475592</v>
      </c>
      <c r="AS76" s="29">
        <f t="shared" si="24"/>
        <v>1.6353423845774484</v>
      </c>
      <c r="AT76" s="29">
        <f t="shared" si="24"/>
        <v>4.4319356156499907</v>
      </c>
      <c r="AU76" s="29">
        <f t="shared" si="24"/>
        <v>6.2210470352882554</v>
      </c>
    </row>
    <row r="77" spans="1:47" s="24" customFormat="1" ht="16.5" thickBot="1">
      <c r="A77" s="12"/>
      <c r="B77" s="30"/>
      <c r="C77" s="14">
        <v>192</v>
      </c>
      <c r="D77" s="12"/>
      <c r="E77" s="15" t="s">
        <v>11</v>
      </c>
      <c r="F77" s="16"/>
      <c r="G77" s="17" t="s">
        <v>286</v>
      </c>
      <c r="H77" s="15" t="s">
        <v>75</v>
      </c>
      <c r="I77" s="18" t="s">
        <v>287</v>
      </c>
      <c r="J77" s="16"/>
      <c r="K77" s="15" t="s">
        <v>263</v>
      </c>
      <c r="L77" s="19" t="s">
        <v>51</v>
      </c>
      <c r="M77" s="19" t="s">
        <v>26</v>
      </c>
      <c r="N77" s="19" t="s">
        <v>264</v>
      </c>
      <c r="O77" s="20">
        <v>2</v>
      </c>
      <c r="P77" s="21" t="s">
        <v>19</v>
      </c>
      <c r="Q77" s="16"/>
      <c r="R77" s="16"/>
      <c r="S77" s="12"/>
      <c r="T77" s="22"/>
      <c r="U77" s="23"/>
      <c r="V77" s="24">
        <v>12</v>
      </c>
      <c r="W77" s="24">
        <v>28</v>
      </c>
      <c r="X77" s="24">
        <v>15</v>
      </c>
      <c r="Y77" s="24">
        <v>22</v>
      </c>
      <c r="Z77" s="25">
        <f t="shared" si="17"/>
        <v>2.3333333333333335</v>
      </c>
      <c r="AA77" s="26">
        <f t="shared" si="18"/>
        <v>1.4666666666666666</v>
      </c>
      <c r="AB77" s="27">
        <f t="shared" si="22"/>
        <v>9.6971967864406192E-2</v>
      </c>
      <c r="AC77" s="27">
        <f t="shared" si="22"/>
        <v>0.22626792501694779</v>
      </c>
      <c r="AD77" s="27">
        <f t="shared" si="22"/>
        <v>0.26397924585310578</v>
      </c>
      <c r="AE77" s="27">
        <f t="shared" si="22"/>
        <v>0.20531719121908226</v>
      </c>
      <c r="AF77" s="27">
        <f t="shared" si="22"/>
        <v>0.11976836154446466</v>
      </c>
      <c r="AG77" s="27">
        <f t="shared" si="22"/>
        <v>5.5891902054083509E-2</v>
      </c>
      <c r="AH77" s="27">
        <f t="shared" si="22"/>
        <v>2.1735739687699141E-2</v>
      </c>
      <c r="AI77" s="27">
        <f t="shared" si="23"/>
        <v>0.23069318225496355</v>
      </c>
      <c r="AJ77" s="27">
        <f t="shared" si="23"/>
        <v>0.33835000064061316</v>
      </c>
      <c r="AK77" s="27">
        <f t="shared" si="23"/>
        <v>0.2481233338031163</v>
      </c>
      <c r="AL77" s="27">
        <f t="shared" si="23"/>
        <v>0.1213047409704124</v>
      </c>
      <c r="AM77" s="27">
        <f t="shared" si="23"/>
        <v>4.4478405022484548E-2</v>
      </c>
      <c r="AN77" s="27">
        <f t="shared" si="23"/>
        <v>1.3046998806595468E-2</v>
      </c>
      <c r="AO77" s="27">
        <f t="shared" si="23"/>
        <v>3.1892663749455586E-3</v>
      </c>
      <c r="AP77" s="28">
        <f t="shared" si="19"/>
        <v>0.55917920723286607</v>
      </c>
      <c r="AQ77" s="28">
        <f t="shared" si="20"/>
        <v>0.20071731663081496</v>
      </c>
      <c r="AR77" s="28">
        <f t="shared" si="21"/>
        <v>0.23448771768606497</v>
      </c>
      <c r="AS77" s="29">
        <f t="shared" si="24"/>
        <v>1.788335451435263</v>
      </c>
      <c r="AT77" s="29">
        <f t="shared" si="24"/>
        <v>4.9821311722661594</v>
      </c>
      <c r="AU77" s="29">
        <f t="shared" si="24"/>
        <v>4.2646156901864352</v>
      </c>
    </row>
    <row r="78" spans="1:47" s="24" customFormat="1" ht="21" thickBot="1">
      <c r="A78" s="12"/>
      <c r="B78" s="30"/>
      <c r="C78" s="14">
        <v>193</v>
      </c>
      <c r="D78" s="12"/>
      <c r="E78" s="15" t="s">
        <v>71</v>
      </c>
      <c r="F78" s="16"/>
      <c r="G78" s="17" t="s">
        <v>288</v>
      </c>
      <c r="H78" s="15" t="s">
        <v>15</v>
      </c>
      <c r="I78" s="18" t="s">
        <v>289</v>
      </c>
      <c r="J78" s="16"/>
      <c r="K78" s="15" t="s">
        <v>229</v>
      </c>
      <c r="L78" s="19" t="s">
        <v>19</v>
      </c>
      <c r="M78" s="19" t="s">
        <v>16</v>
      </c>
      <c r="N78" s="19" t="s">
        <v>279</v>
      </c>
      <c r="O78" s="20">
        <v>2</v>
      </c>
      <c r="P78" s="21" t="s">
        <v>19</v>
      </c>
      <c r="Q78" s="16"/>
      <c r="R78" s="16"/>
      <c r="S78" s="12"/>
      <c r="T78" s="22"/>
      <c r="U78" s="23"/>
      <c r="V78" s="24">
        <v>15</v>
      </c>
      <c r="W78" s="24">
        <v>41</v>
      </c>
      <c r="X78" s="24">
        <v>15</v>
      </c>
      <c r="Y78" s="24">
        <v>17</v>
      </c>
      <c r="Z78" s="25">
        <f t="shared" si="17"/>
        <v>2.7333333333333334</v>
      </c>
      <c r="AA78" s="26">
        <f t="shared" si="18"/>
        <v>1.1333333333333333</v>
      </c>
      <c r="AB78" s="27">
        <f t="shared" si="22"/>
        <v>6.5002253963036577E-2</v>
      </c>
      <c r="AC78" s="27">
        <f t="shared" si="22"/>
        <v>0.17767282749896665</v>
      </c>
      <c r="AD78" s="27">
        <f t="shared" si="22"/>
        <v>0.24281953091525441</v>
      </c>
      <c r="AE78" s="27">
        <f t="shared" si="22"/>
        <v>0.22123557261167623</v>
      </c>
      <c r="AF78" s="27">
        <f t="shared" si="22"/>
        <v>0.15117764128464542</v>
      </c>
      <c r="AG78" s="27">
        <f t="shared" si="22"/>
        <v>8.2643777235606161E-2</v>
      </c>
      <c r="AH78" s="27">
        <f t="shared" si="22"/>
        <v>3.7648831851776143E-2</v>
      </c>
      <c r="AI78" s="27">
        <f t="shared" si="23"/>
        <v>0.32195827153767859</v>
      </c>
      <c r="AJ78" s="27">
        <f t="shared" si="23"/>
        <v>0.36488604107603578</v>
      </c>
      <c r="AK78" s="27">
        <f t="shared" si="23"/>
        <v>0.20676875660975358</v>
      </c>
      <c r="AL78" s="27">
        <f t="shared" si="23"/>
        <v>7.8112641385906914E-2</v>
      </c>
      <c r="AM78" s="27">
        <f t="shared" si="23"/>
        <v>2.2131915059340292E-2</v>
      </c>
      <c r="AN78" s="27">
        <f t="shared" si="23"/>
        <v>5.0165674134504653E-3</v>
      </c>
      <c r="AO78" s="27">
        <f t="shared" si="23"/>
        <v>9.4757384476286573E-4</v>
      </c>
      <c r="AP78" s="28">
        <f t="shared" si="19"/>
        <v>0.68832724496605746</v>
      </c>
      <c r="AQ78" s="28">
        <f t="shared" si="20"/>
        <v>0.16035342490937921</v>
      </c>
      <c r="AR78" s="28">
        <f t="shared" si="21"/>
        <v>0.13265559348328532</v>
      </c>
      <c r="AS78" s="29">
        <f t="shared" si="24"/>
        <v>1.4527973537489594</v>
      </c>
      <c r="AT78" s="29">
        <f t="shared" si="24"/>
        <v>6.2362247676663696</v>
      </c>
      <c r="AU78" s="29">
        <f t="shared" si="24"/>
        <v>7.5383176369867932</v>
      </c>
    </row>
    <row r="79" spans="1:47" s="24" customFormat="1" ht="16.5" thickBot="1">
      <c r="A79" s="12"/>
      <c r="B79" s="30"/>
      <c r="C79" s="14">
        <v>194</v>
      </c>
      <c r="D79" s="12"/>
      <c r="E79" s="15" t="s">
        <v>290</v>
      </c>
      <c r="F79" s="16"/>
      <c r="G79" s="17" t="s">
        <v>291</v>
      </c>
      <c r="H79" s="15" t="s">
        <v>22</v>
      </c>
      <c r="I79" s="18" t="s">
        <v>292</v>
      </c>
      <c r="J79" s="16"/>
      <c r="K79" s="15" t="s">
        <v>13</v>
      </c>
      <c r="L79" s="19" t="s">
        <v>81</v>
      </c>
      <c r="M79" s="19" t="s">
        <v>17</v>
      </c>
      <c r="N79" s="19" t="s">
        <v>146</v>
      </c>
      <c r="O79" s="20">
        <v>2</v>
      </c>
      <c r="P79" s="21" t="s">
        <v>19</v>
      </c>
      <c r="Q79" s="16"/>
      <c r="R79" s="16"/>
      <c r="S79" s="12"/>
      <c r="T79" s="22"/>
      <c r="U79" s="23"/>
      <c r="V79" s="24">
        <v>15</v>
      </c>
      <c r="W79" s="24">
        <v>24</v>
      </c>
      <c r="X79" s="24">
        <v>14</v>
      </c>
      <c r="Y79" s="24">
        <v>19</v>
      </c>
      <c r="Z79" s="25">
        <f t="shared" si="17"/>
        <v>1.6</v>
      </c>
      <c r="AA79" s="26">
        <f t="shared" si="18"/>
        <v>1.3571428571428572</v>
      </c>
      <c r="AB79" s="27">
        <f t="shared" si="22"/>
        <v>0.20189651799465819</v>
      </c>
      <c r="AC79" s="27">
        <f t="shared" si="22"/>
        <v>0.32303442879145311</v>
      </c>
      <c r="AD79" s="27">
        <f t="shared" si="22"/>
        <v>0.25842754303316251</v>
      </c>
      <c r="AE79" s="27">
        <f t="shared" si="22"/>
        <v>0.13782802295102001</v>
      </c>
      <c r="AF79" s="27">
        <f t="shared" si="22"/>
        <v>5.5131209180408002E-2</v>
      </c>
      <c r="AG79" s="27">
        <f t="shared" si="22"/>
        <v>1.7641986937730562E-2</v>
      </c>
      <c r="AH79" s="27">
        <f t="shared" si="22"/>
        <v>4.7045298500614828E-3</v>
      </c>
      <c r="AI79" s="27">
        <f t="shared" si="23"/>
        <v>0.25739514205257075</v>
      </c>
      <c r="AJ79" s="27">
        <f t="shared" si="23"/>
        <v>0.34932197849991742</v>
      </c>
      <c r="AK79" s="27">
        <f t="shared" si="23"/>
        <v>0.23703991398208685</v>
      </c>
      <c r="AL79" s="27">
        <f t="shared" si="23"/>
        <v>0.10723234203951548</v>
      </c>
      <c r="AM79" s="27">
        <f t="shared" si="23"/>
        <v>3.6382401763407041E-2</v>
      </c>
      <c r="AN79" s="27">
        <f t="shared" si="23"/>
        <v>9.8752233357819116E-3</v>
      </c>
      <c r="AO79" s="27">
        <f t="shared" si="23"/>
        <v>2.2336814688078137E-3</v>
      </c>
      <c r="AP79" s="28">
        <f t="shared" si="19"/>
        <v>0.43077324393971983</v>
      </c>
      <c r="AQ79" s="28">
        <f t="shared" si="20"/>
        <v>0.24503330315437752</v>
      </c>
      <c r="AR79" s="28">
        <f t="shared" si="21"/>
        <v>0.32433436585078346</v>
      </c>
      <c r="AS79" s="29">
        <f t="shared" si="24"/>
        <v>2.3214069445314363</v>
      </c>
      <c r="AT79" s="29">
        <f t="shared" si="24"/>
        <v>4.08107790707116</v>
      </c>
      <c r="AU79" s="29">
        <f t="shared" si="24"/>
        <v>3.0832378720547613</v>
      </c>
    </row>
    <row r="80" spans="1:47" s="24" customFormat="1" ht="21" thickBot="1">
      <c r="A80" s="12"/>
      <c r="B80" s="30"/>
      <c r="C80" s="14">
        <v>195</v>
      </c>
      <c r="D80" s="12"/>
      <c r="E80" s="15" t="s">
        <v>132</v>
      </c>
      <c r="F80" s="16"/>
      <c r="G80" s="17" t="s">
        <v>293</v>
      </c>
      <c r="H80" s="15" t="s">
        <v>139</v>
      </c>
      <c r="I80" s="18" t="s">
        <v>294</v>
      </c>
      <c r="J80" s="16"/>
      <c r="K80" s="15" t="s">
        <v>295</v>
      </c>
      <c r="L80" s="19" t="s">
        <v>19</v>
      </c>
      <c r="M80" s="19" t="s">
        <v>142</v>
      </c>
      <c r="N80" s="19" t="s">
        <v>296</v>
      </c>
      <c r="O80" s="20">
        <v>2</v>
      </c>
      <c r="P80" s="21" t="s">
        <v>19</v>
      </c>
      <c r="Q80" s="16"/>
      <c r="R80" s="16"/>
      <c r="S80" s="12"/>
      <c r="T80" s="22"/>
      <c r="U80" s="23"/>
      <c r="V80" s="24">
        <v>14</v>
      </c>
      <c r="W80" s="24">
        <v>17</v>
      </c>
      <c r="X80" s="24">
        <v>14</v>
      </c>
      <c r="Y80" s="24">
        <v>16</v>
      </c>
      <c r="Z80" s="25">
        <f t="shared" si="17"/>
        <v>1.2142857142857142</v>
      </c>
      <c r="AA80" s="26">
        <f t="shared" si="18"/>
        <v>1.1428571428571428</v>
      </c>
      <c r="AB80" s="27">
        <f t="shared" si="22"/>
        <v>0.29692202572790344</v>
      </c>
      <c r="AC80" s="27">
        <f t="shared" si="22"/>
        <v>0.36054817409816847</v>
      </c>
      <c r="AD80" s="27">
        <f t="shared" si="22"/>
        <v>0.21890424855960225</v>
      </c>
      <c r="AE80" s="27">
        <f t="shared" si="22"/>
        <v>8.8604100607458047E-2</v>
      </c>
      <c r="AF80" s="27">
        <f t="shared" si="22"/>
        <v>2.6897673398692618E-2</v>
      </c>
      <c r="AG80" s="27">
        <f t="shared" si="22"/>
        <v>6.5322921111110634E-3</v>
      </c>
      <c r="AH80" s="27">
        <f t="shared" si="22"/>
        <v>1.3220114986772389E-3</v>
      </c>
      <c r="AI80" s="27">
        <f t="shared" si="23"/>
        <v>0.31890655732397344</v>
      </c>
      <c r="AJ80" s="27">
        <f t="shared" si="23"/>
        <v>0.36446463694168391</v>
      </c>
      <c r="AK80" s="27">
        <f t="shared" si="23"/>
        <v>0.20826550682381936</v>
      </c>
      <c r="AL80" s="27">
        <f t="shared" si="23"/>
        <v>7.9339240694788316E-2</v>
      </c>
      <c r="AM80" s="27">
        <f t="shared" si="23"/>
        <v>2.2668354484225234E-2</v>
      </c>
      <c r="AN80" s="27">
        <f t="shared" si="23"/>
        <v>5.1813381678229107E-3</v>
      </c>
      <c r="AO80" s="27">
        <f t="shared" si="23"/>
        <v>9.8692155577579255E-4</v>
      </c>
      <c r="AP80" s="28">
        <f t="shared" si="19"/>
        <v>0.37750493021949183</v>
      </c>
      <c r="AQ80" s="28">
        <f t="shared" si="20"/>
        <v>0.27997072473325885</v>
      </c>
      <c r="AR80" s="28">
        <f t="shared" si="21"/>
        <v>0.3426758988259952</v>
      </c>
      <c r="AS80" s="29">
        <f t="shared" si="24"/>
        <v>2.6489720264542567</v>
      </c>
      <c r="AT80" s="29">
        <f t="shared" si="24"/>
        <v>3.5718020194888114</v>
      </c>
      <c r="AU80" s="29">
        <f t="shared" si="24"/>
        <v>2.9182093150583155</v>
      </c>
    </row>
    <row r="81" spans="1:47" s="24" customFormat="1" ht="21" thickBot="1">
      <c r="A81" s="12"/>
      <c r="B81" s="30"/>
      <c r="C81" s="14">
        <v>196</v>
      </c>
      <c r="D81" s="12"/>
      <c r="E81" s="15" t="s">
        <v>35</v>
      </c>
      <c r="F81" s="16"/>
      <c r="G81" s="17" t="s">
        <v>297</v>
      </c>
      <c r="H81" s="15" t="s">
        <v>22</v>
      </c>
      <c r="I81" s="18" t="s">
        <v>298</v>
      </c>
      <c r="J81" s="16"/>
      <c r="K81" s="15" t="s">
        <v>164</v>
      </c>
      <c r="L81" s="19" t="s">
        <v>19</v>
      </c>
      <c r="M81" s="19" t="s">
        <v>17</v>
      </c>
      <c r="N81" s="19" t="s">
        <v>299</v>
      </c>
      <c r="O81" s="20">
        <v>2</v>
      </c>
      <c r="P81" s="21" t="s">
        <v>19</v>
      </c>
      <c r="Q81" s="16"/>
      <c r="R81" s="16"/>
      <c r="S81" s="12"/>
      <c r="T81" s="22"/>
      <c r="U81" s="23"/>
      <c r="V81" s="24">
        <v>14</v>
      </c>
      <c r="W81" s="24">
        <v>21</v>
      </c>
      <c r="X81" s="24">
        <v>13</v>
      </c>
      <c r="Y81" s="24">
        <v>16</v>
      </c>
      <c r="Z81" s="25">
        <f t="shared" si="17"/>
        <v>1.5</v>
      </c>
      <c r="AA81" s="26">
        <f t="shared" si="18"/>
        <v>1.2307692307692308</v>
      </c>
      <c r="AB81" s="27">
        <f t="shared" si="22"/>
        <v>0.22313016014843082</v>
      </c>
      <c r="AC81" s="27">
        <f t="shared" si="22"/>
        <v>0.33469524022264624</v>
      </c>
      <c r="AD81" s="27">
        <f t="shared" si="22"/>
        <v>0.25102143016698469</v>
      </c>
      <c r="AE81" s="27">
        <f t="shared" si="22"/>
        <v>0.12551071508349235</v>
      </c>
      <c r="AF81" s="27">
        <f t="shared" si="22"/>
        <v>4.7066518156309634E-2</v>
      </c>
      <c r="AG81" s="27">
        <f t="shared" si="22"/>
        <v>1.4119955446892887E-2</v>
      </c>
      <c r="AH81" s="27">
        <f t="shared" si="22"/>
        <v>3.5299888617232218E-3</v>
      </c>
      <c r="AI81" s="27">
        <f t="shared" si="23"/>
        <v>0.29206782369141476</v>
      </c>
      <c r="AJ81" s="27">
        <f t="shared" si="23"/>
        <v>0.35946809069712582</v>
      </c>
      <c r="AK81" s="27">
        <f t="shared" si="23"/>
        <v>0.22121113273669285</v>
      </c>
      <c r="AL81" s="27">
        <f t="shared" si="23"/>
        <v>9.0753285225309885E-2</v>
      </c>
      <c r="AM81" s="27">
        <f t="shared" si="23"/>
        <v>2.7924087761633812E-2</v>
      </c>
      <c r="AN81" s="27">
        <f t="shared" si="23"/>
        <v>6.8736216028637076E-3</v>
      </c>
      <c r="AO81" s="27">
        <f t="shared" si="23"/>
        <v>1.409973662125889E-3</v>
      </c>
      <c r="AP81" s="28">
        <f t="shared" si="19"/>
        <v>0.43371374891343056</v>
      </c>
      <c r="AQ81" s="28">
        <f t="shared" si="20"/>
        <v>0.25512627827400158</v>
      </c>
      <c r="AR81" s="28">
        <f t="shared" si="21"/>
        <v>0.31125157904392292</v>
      </c>
      <c r="AS81" s="29">
        <f t="shared" si="24"/>
        <v>2.3056682028302506</v>
      </c>
      <c r="AT81" s="29">
        <f t="shared" si="24"/>
        <v>3.9196275929130899</v>
      </c>
      <c r="AU81" s="29">
        <f t="shared" si="24"/>
        <v>3.2128351061598401</v>
      </c>
    </row>
    <row r="82" spans="1:47" s="24" customFormat="1" ht="21" thickBot="1">
      <c r="A82" s="12"/>
      <c r="B82" s="30"/>
      <c r="C82" s="14">
        <v>197</v>
      </c>
      <c r="D82" s="12"/>
      <c r="E82" s="15" t="s">
        <v>100</v>
      </c>
      <c r="F82" s="16"/>
      <c r="G82" s="17" t="s">
        <v>300</v>
      </c>
      <c r="H82" s="15" t="s">
        <v>75</v>
      </c>
      <c r="I82" s="18" t="s">
        <v>301</v>
      </c>
      <c r="J82" s="16"/>
      <c r="K82" s="15" t="s">
        <v>63</v>
      </c>
      <c r="L82" s="19" t="s">
        <v>39</v>
      </c>
      <c r="M82" s="19" t="s">
        <v>26</v>
      </c>
      <c r="N82" s="19" t="s">
        <v>103</v>
      </c>
      <c r="O82" s="20">
        <v>2</v>
      </c>
      <c r="P82" s="21" t="s">
        <v>19</v>
      </c>
      <c r="Q82" s="16"/>
      <c r="R82" s="16"/>
      <c r="S82" s="12"/>
      <c r="T82" s="22"/>
      <c r="U82" s="23"/>
      <c r="V82" s="24">
        <v>15</v>
      </c>
      <c r="W82" s="24">
        <v>25</v>
      </c>
      <c r="X82" s="24">
        <v>14</v>
      </c>
      <c r="Y82" s="24">
        <v>14</v>
      </c>
      <c r="Z82" s="25">
        <f t="shared" si="17"/>
        <v>1.6666666666666667</v>
      </c>
      <c r="AA82" s="26">
        <f t="shared" si="18"/>
        <v>1</v>
      </c>
      <c r="AB82" s="27">
        <f t="shared" si="22"/>
        <v>0.18887560283756705</v>
      </c>
      <c r="AC82" s="27">
        <f t="shared" si="22"/>
        <v>0.31479267139594508</v>
      </c>
      <c r="AD82" s="27">
        <f t="shared" si="22"/>
        <v>0.26232722616328757</v>
      </c>
      <c r="AE82" s="27">
        <f t="shared" si="22"/>
        <v>0.14573734786849313</v>
      </c>
      <c r="AF82" s="27">
        <f t="shared" si="22"/>
        <v>6.072389494520547E-2</v>
      </c>
      <c r="AG82" s="27">
        <f t="shared" si="22"/>
        <v>2.024129831506849E-2</v>
      </c>
      <c r="AH82" s="27">
        <f t="shared" si="22"/>
        <v>5.6225828652968031E-3</v>
      </c>
      <c r="AI82" s="27">
        <f t="shared" si="23"/>
        <v>0.36787944117144911</v>
      </c>
      <c r="AJ82" s="27">
        <f t="shared" si="23"/>
        <v>0.36787944117144911</v>
      </c>
      <c r="AK82" s="27">
        <f t="shared" si="23"/>
        <v>0.18393972058572455</v>
      </c>
      <c r="AL82" s="27">
        <f t="shared" si="23"/>
        <v>6.1313240195241515E-2</v>
      </c>
      <c r="AM82" s="27">
        <f t="shared" si="23"/>
        <v>1.5328310048810379E-2</v>
      </c>
      <c r="AN82" s="27">
        <f t="shared" si="23"/>
        <v>3.0656620097620759E-3</v>
      </c>
      <c r="AO82" s="27">
        <f t="shared" si="23"/>
        <v>5.1094366829367932E-4</v>
      </c>
      <c r="AP82" s="28">
        <f t="shared" si="19"/>
        <v>0.52820709437462465</v>
      </c>
      <c r="AQ82" s="28">
        <f t="shared" si="20"/>
        <v>0.24440087131605001</v>
      </c>
      <c r="AR82" s="28">
        <f t="shared" si="21"/>
        <v>0.22655747921005195</v>
      </c>
      <c r="AS82" s="29">
        <f t="shared" si="24"/>
        <v>1.8931968363354881</v>
      </c>
      <c r="AT82" s="29">
        <f t="shared" si="24"/>
        <v>4.091638440629116</v>
      </c>
      <c r="AU82" s="29">
        <f t="shared" si="24"/>
        <v>4.4138909184845474</v>
      </c>
    </row>
    <row r="83" spans="1:47" s="24" customFormat="1" ht="21" thickBot="1">
      <c r="A83" s="12"/>
      <c r="B83" s="30"/>
      <c r="C83" s="14">
        <v>198</v>
      </c>
      <c r="D83" s="12"/>
      <c r="E83" s="15" t="s">
        <v>20</v>
      </c>
      <c r="F83" s="16"/>
      <c r="G83" s="17" t="s">
        <v>302</v>
      </c>
      <c r="H83" s="15" t="s">
        <v>75</v>
      </c>
      <c r="I83" s="18" t="s">
        <v>303</v>
      </c>
      <c r="J83" s="16"/>
      <c r="K83" s="15" t="s">
        <v>24</v>
      </c>
      <c r="L83" s="19" t="s">
        <v>70</v>
      </c>
      <c r="M83" s="19" t="s">
        <v>26</v>
      </c>
      <c r="N83" s="19" t="s">
        <v>304</v>
      </c>
      <c r="O83" s="20">
        <v>2</v>
      </c>
      <c r="P83" s="21" t="s">
        <v>19</v>
      </c>
      <c r="Q83" s="16"/>
      <c r="R83" s="16"/>
      <c r="S83" s="12"/>
      <c r="T83" s="22"/>
      <c r="U83" s="23"/>
      <c r="V83" s="24">
        <v>15</v>
      </c>
      <c r="W83" s="24">
        <v>16</v>
      </c>
      <c r="X83" s="24">
        <v>15</v>
      </c>
      <c r="Y83" s="24">
        <v>14</v>
      </c>
      <c r="Z83" s="25">
        <f t="shared" si="17"/>
        <v>1.0666666666666667</v>
      </c>
      <c r="AA83" s="26">
        <f t="shared" si="18"/>
        <v>0.93333333333333335</v>
      </c>
      <c r="AB83" s="27">
        <f t="shared" si="22"/>
        <v>0.34415378686541342</v>
      </c>
      <c r="AC83" s="27">
        <f t="shared" si="22"/>
        <v>0.36709737265644099</v>
      </c>
      <c r="AD83" s="27">
        <f t="shared" si="22"/>
        <v>0.19578526541676852</v>
      </c>
      <c r="AE83" s="27">
        <f t="shared" si="22"/>
        <v>6.9612538814851035E-2</v>
      </c>
      <c r="AF83" s="27">
        <f t="shared" si="22"/>
        <v>1.8563343683960277E-2</v>
      </c>
      <c r="AG83" s="27">
        <f t="shared" si="22"/>
        <v>3.9601799859115255E-3</v>
      </c>
      <c r="AH83" s="27">
        <f t="shared" si="22"/>
        <v>7.0403199749538234E-4</v>
      </c>
      <c r="AI83" s="27">
        <f t="shared" si="23"/>
        <v>0.39324072086860085</v>
      </c>
      <c r="AJ83" s="27">
        <f t="shared" si="23"/>
        <v>0.36702467281069417</v>
      </c>
      <c r="AK83" s="27">
        <f t="shared" si="23"/>
        <v>0.17127818064499062</v>
      </c>
      <c r="AL83" s="27">
        <f t="shared" si="23"/>
        <v>5.3286545089552641E-2</v>
      </c>
      <c r="AM83" s="27">
        <f t="shared" si="23"/>
        <v>1.2433527187562281E-2</v>
      </c>
      <c r="AN83" s="27">
        <f t="shared" si="23"/>
        <v>2.3209250750116264E-3</v>
      </c>
      <c r="AO83" s="27">
        <f t="shared" si="23"/>
        <v>3.6103278944625295E-4</v>
      </c>
      <c r="AP83" s="28">
        <f t="shared" si="19"/>
        <v>0.38098833360005319</v>
      </c>
      <c r="AQ83" s="28">
        <f t="shared" si="20"/>
        <v>0.30778303902935028</v>
      </c>
      <c r="AR83" s="28">
        <f t="shared" si="21"/>
        <v>0.31128131163383899</v>
      </c>
      <c r="AS83" s="29">
        <f t="shared" si="24"/>
        <v>2.6247522871652058</v>
      </c>
      <c r="AT83" s="29">
        <f t="shared" si="24"/>
        <v>3.2490419327643316</v>
      </c>
      <c r="AU83" s="29">
        <f t="shared" si="24"/>
        <v>3.2125282264818473</v>
      </c>
    </row>
    <row r="84" spans="1:47" s="24" customFormat="1" ht="21" thickBot="1">
      <c r="A84" s="12" t="s">
        <v>305</v>
      </c>
      <c r="B84" s="13">
        <v>0.70833333333333337</v>
      </c>
      <c r="C84" s="14">
        <v>187</v>
      </c>
      <c r="D84" s="12"/>
      <c r="E84" s="15" t="s">
        <v>226</v>
      </c>
      <c r="F84" s="16"/>
      <c r="G84" s="17" t="s">
        <v>306</v>
      </c>
      <c r="H84" s="15" t="s">
        <v>124</v>
      </c>
      <c r="I84" s="18" t="s">
        <v>307</v>
      </c>
      <c r="J84" s="16"/>
      <c r="K84" s="15" t="s">
        <v>308</v>
      </c>
      <c r="L84" s="19" t="s">
        <v>19</v>
      </c>
      <c r="M84" s="19" t="s">
        <v>81</v>
      </c>
      <c r="N84" s="19" t="s">
        <v>40</v>
      </c>
      <c r="O84" s="20">
        <v>8</v>
      </c>
      <c r="P84" s="21" t="s">
        <v>19</v>
      </c>
      <c r="Q84" s="16"/>
      <c r="R84" s="16"/>
      <c r="S84" s="12"/>
      <c r="T84" s="22"/>
      <c r="U84" s="23"/>
      <c r="V84" s="24">
        <v>9</v>
      </c>
      <c r="W84" s="24">
        <v>14</v>
      </c>
      <c r="X84" s="24">
        <v>9</v>
      </c>
      <c r="Y84" s="24">
        <v>17</v>
      </c>
      <c r="Z84" s="25">
        <f t="shared" si="17"/>
        <v>1.5555555555555556</v>
      </c>
      <c r="AA84" s="26">
        <f t="shared" si="18"/>
        <v>1.8888888888888888</v>
      </c>
      <c r="AB84" s="27">
        <f t="shared" si="22"/>
        <v>0.21107208779109193</v>
      </c>
      <c r="AC84" s="27">
        <f t="shared" si="22"/>
        <v>0.32833435878614303</v>
      </c>
      <c r="AD84" s="27">
        <f t="shared" si="22"/>
        <v>0.25537116794477793</v>
      </c>
      <c r="AE84" s="27">
        <f t="shared" si="22"/>
        <v>0.13241467967507004</v>
      </c>
      <c r="AF84" s="27">
        <f t="shared" si="22"/>
        <v>5.1494597651416125E-2</v>
      </c>
      <c r="AG84" s="27">
        <f t="shared" si="22"/>
        <v>1.6020541491551684E-2</v>
      </c>
      <c r="AH84" s="27">
        <f t="shared" si="22"/>
        <v>4.1534737200319182E-3</v>
      </c>
      <c r="AI84" s="27">
        <f t="shared" si="23"/>
        <v>0.15123975969049927</v>
      </c>
      <c r="AJ84" s="27">
        <f t="shared" si="23"/>
        <v>0.28567510163760973</v>
      </c>
      <c r="AK84" s="27">
        <f t="shared" si="23"/>
        <v>0.26980426265774249</v>
      </c>
      <c r="AL84" s="27">
        <f t="shared" si="23"/>
        <v>0.16987675796968973</v>
      </c>
      <c r="AM84" s="27">
        <f t="shared" si="23"/>
        <v>8.021958015235349E-2</v>
      </c>
      <c r="AN84" s="27">
        <f t="shared" si="23"/>
        <v>3.0305174724222429E-2</v>
      </c>
      <c r="AO84" s="27">
        <f t="shared" si="23"/>
        <v>9.5405179687366899E-3</v>
      </c>
      <c r="AP84" s="28">
        <f t="shared" si="19"/>
        <v>0.31938128805180283</v>
      </c>
      <c r="AQ84" s="28">
        <f t="shared" si="20"/>
        <v>0.22586110463093081</v>
      </c>
      <c r="AR84" s="28">
        <f t="shared" si="21"/>
        <v>0.45437472114624899</v>
      </c>
      <c r="AS84" s="29">
        <f t="shared" si="24"/>
        <v>3.1310538137657038</v>
      </c>
      <c r="AT84" s="29">
        <f t="shared" si="24"/>
        <v>4.4274998195641242</v>
      </c>
      <c r="AU84" s="29">
        <f t="shared" si="24"/>
        <v>2.2008266601568516</v>
      </c>
    </row>
    <row r="85" spans="1:47" s="24" customFormat="1" ht="21" thickBot="1">
      <c r="A85" s="12" t="s">
        <v>309</v>
      </c>
      <c r="B85" s="13">
        <v>0.70833333333333337</v>
      </c>
      <c r="C85" s="14">
        <v>199</v>
      </c>
      <c r="D85" s="12"/>
      <c r="E85" s="15" t="s">
        <v>83</v>
      </c>
      <c r="F85" s="16"/>
      <c r="G85" s="17" t="s">
        <v>310</v>
      </c>
      <c r="H85" s="15" t="s">
        <v>63</v>
      </c>
      <c r="I85" s="18" t="s">
        <v>311</v>
      </c>
      <c r="J85" s="16"/>
      <c r="K85" s="15" t="s">
        <v>56</v>
      </c>
      <c r="L85" s="19" t="s">
        <v>60</v>
      </c>
      <c r="M85" s="19" t="s">
        <v>39</v>
      </c>
      <c r="N85" s="19" t="s">
        <v>86</v>
      </c>
      <c r="O85" s="20">
        <v>8</v>
      </c>
      <c r="P85" s="21" t="s">
        <v>19</v>
      </c>
      <c r="Q85" s="16"/>
      <c r="R85" s="16"/>
      <c r="S85" s="12"/>
      <c r="T85" s="22"/>
      <c r="U85" s="23"/>
      <c r="V85" s="24">
        <v>12</v>
      </c>
      <c r="W85" s="24">
        <v>17</v>
      </c>
      <c r="X85" s="24">
        <v>11</v>
      </c>
      <c r="Y85" s="24">
        <v>12</v>
      </c>
      <c r="Z85" s="25">
        <f t="shared" si="17"/>
        <v>1.4166666666666667</v>
      </c>
      <c r="AA85" s="26">
        <f t="shared" si="18"/>
        <v>1.0909090909090908</v>
      </c>
      <c r="AB85" s="27">
        <f t="shared" si="22"/>
        <v>0.24252107463565392</v>
      </c>
      <c r="AC85" s="27">
        <f t="shared" si="22"/>
        <v>0.34357152240050975</v>
      </c>
      <c r="AD85" s="27">
        <f t="shared" si="22"/>
        <v>0.2433631617003611</v>
      </c>
      <c r="AE85" s="27">
        <f t="shared" si="22"/>
        <v>0.11492149302517053</v>
      </c>
      <c r="AF85" s="27">
        <f t="shared" si="22"/>
        <v>4.0701362113081237E-2</v>
      </c>
      <c r="AG85" s="27">
        <f t="shared" si="22"/>
        <v>1.1532052598706349E-2</v>
      </c>
      <c r="AH85" s="27">
        <f t="shared" si="22"/>
        <v>2.7228457524723329E-3</v>
      </c>
      <c r="AI85" s="27">
        <f t="shared" si="23"/>
        <v>0.33591098123916385</v>
      </c>
      <c r="AJ85" s="27">
        <f t="shared" si="23"/>
        <v>0.36644834316999692</v>
      </c>
      <c r="AK85" s="27">
        <f t="shared" si="23"/>
        <v>0.19988091445636194</v>
      </c>
      <c r="AL85" s="27">
        <f t="shared" si="23"/>
        <v>7.2683968893222511E-2</v>
      </c>
      <c r="AM85" s="27">
        <f t="shared" si="23"/>
        <v>1.98229006072425E-2</v>
      </c>
      <c r="AN85" s="27">
        <f t="shared" si="23"/>
        <v>4.3249964961256365E-3</v>
      </c>
      <c r="AO85" s="27">
        <f t="shared" si="23"/>
        <v>7.863629992955701E-4</v>
      </c>
      <c r="AP85" s="28">
        <f t="shared" si="19"/>
        <v>0.44389716679716651</v>
      </c>
      <c r="AQ85" s="28">
        <f t="shared" si="20"/>
        <v>0.26602682302453967</v>
      </c>
      <c r="AR85" s="28">
        <f t="shared" si="21"/>
        <v>0.29007276250569253</v>
      </c>
      <c r="AS85" s="29">
        <f t="shared" si="24"/>
        <v>2.2527740089337809</v>
      </c>
      <c r="AT85" s="29">
        <f t="shared" si="24"/>
        <v>3.7590194425911516</v>
      </c>
      <c r="AU85" s="29">
        <f t="shared" si="24"/>
        <v>3.4474108887778647</v>
      </c>
    </row>
    <row r="86" spans="1:47" s="24" customFormat="1" ht="21" thickBot="1">
      <c r="A86" s="12" t="s">
        <v>312</v>
      </c>
      <c r="B86" s="13">
        <v>0.70833333333333337</v>
      </c>
      <c r="C86" s="14">
        <v>200</v>
      </c>
      <c r="D86" s="12"/>
      <c r="E86" s="15" t="s">
        <v>16</v>
      </c>
      <c r="F86" s="16"/>
      <c r="G86" s="17" t="s">
        <v>313</v>
      </c>
      <c r="H86" s="15" t="s">
        <v>167</v>
      </c>
      <c r="I86" s="18" t="s">
        <v>314</v>
      </c>
      <c r="J86" s="16"/>
      <c r="K86" s="15" t="s">
        <v>315</v>
      </c>
      <c r="L86" s="19" t="s">
        <v>19</v>
      </c>
      <c r="M86" s="19" t="s">
        <v>19</v>
      </c>
      <c r="N86" s="19" t="s">
        <v>316</v>
      </c>
      <c r="O86" s="20">
        <v>8</v>
      </c>
      <c r="P86" s="21" t="s">
        <v>19</v>
      </c>
      <c r="Q86" s="16"/>
      <c r="R86" s="16"/>
      <c r="S86" s="12"/>
      <c r="T86" s="22"/>
      <c r="U86" s="23"/>
      <c r="V86" s="24">
        <v>11</v>
      </c>
      <c r="W86" s="24">
        <v>21</v>
      </c>
      <c r="X86" s="24">
        <v>11</v>
      </c>
      <c r="Y86" s="24">
        <v>10</v>
      </c>
      <c r="Z86" s="25">
        <f t="shared" si="17"/>
        <v>1.9090909090909092</v>
      </c>
      <c r="AA86" s="26">
        <f t="shared" si="18"/>
        <v>0.90909090909090906</v>
      </c>
      <c r="AB86" s="27">
        <f t="shared" si="22"/>
        <v>0.14821506633752429</v>
      </c>
      <c r="AC86" s="27">
        <f t="shared" si="22"/>
        <v>0.28295603573527367</v>
      </c>
      <c r="AD86" s="27">
        <f t="shared" si="22"/>
        <v>0.2700943977473067</v>
      </c>
      <c r="AE86" s="27">
        <f t="shared" si="22"/>
        <v>0.17187825311192242</v>
      </c>
      <c r="AF86" s="27">
        <f t="shared" si="22"/>
        <v>8.2032802621599329E-2</v>
      </c>
      <c r="AG86" s="27">
        <f t="shared" si="22"/>
        <v>3.1321615546428837E-2</v>
      </c>
      <c r="AH86" s="27">
        <f t="shared" si="22"/>
        <v>9.9659685829546294E-3</v>
      </c>
      <c r="AI86" s="27">
        <f t="shared" si="23"/>
        <v>0.40289032152913479</v>
      </c>
      <c r="AJ86" s="27">
        <f t="shared" si="23"/>
        <v>0.36626392866284979</v>
      </c>
      <c r="AK86" s="27">
        <f t="shared" si="23"/>
        <v>0.16648360393765899</v>
      </c>
      <c r="AL86" s="27">
        <f t="shared" si="23"/>
        <v>5.0449576950805756E-2</v>
      </c>
      <c r="AM86" s="27">
        <f t="shared" si="23"/>
        <v>1.1465812943364944E-2</v>
      </c>
      <c r="AN86" s="27">
        <f t="shared" si="23"/>
        <v>2.0846932624299895E-3</v>
      </c>
      <c r="AO86" s="27">
        <f t="shared" si="23"/>
        <v>3.1586261551969541E-4</v>
      </c>
      <c r="AP86" s="28">
        <f t="shared" si="19"/>
        <v>0.60465915718476337</v>
      </c>
      <c r="AQ86" s="28">
        <f t="shared" si="20"/>
        <v>0.21893492041739393</v>
      </c>
      <c r="AR86" s="28">
        <f t="shared" si="21"/>
        <v>0.17376145023288686</v>
      </c>
      <c r="AS86" s="29">
        <f t="shared" si="24"/>
        <v>1.6538242878118421</v>
      </c>
      <c r="AT86" s="29">
        <f t="shared" si="24"/>
        <v>4.5675673761569193</v>
      </c>
      <c r="AU86" s="29">
        <f t="shared" si="24"/>
        <v>5.7550164242974047</v>
      </c>
    </row>
    <row r="87" spans="1:47" s="24" customFormat="1" ht="16.5" thickBot="1">
      <c r="A87" s="12"/>
      <c r="B87" s="30"/>
      <c r="C87" s="14">
        <v>201</v>
      </c>
      <c r="D87" s="12"/>
      <c r="E87" s="15" t="s">
        <v>118</v>
      </c>
      <c r="F87" s="16"/>
      <c r="G87" s="17" t="s">
        <v>317</v>
      </c>
      <c r="H87" s="15" t="s">
        <v>30</v>
      </c>
      <c r="I87" s="18" t="s">
        <v>318</v>
      </c>
      <c r="J87" s="16"/>
      <c r="K87" s="15" t="s">
        <v>245</v>
      </c>
      <c r="L87" s="19" t="s">
        <v>132</v>
      </c>
      <c r="M87" s="19" t="s">
        <v>173</v>
      </c>
      <c r="N87" s="19" t="s">
        <v>319</v>
      </c>
      <c r="O87" s="20">
        <v>8</v>
      </c>
      <c r="P87" s="21" t="s">
        <v>19</v>
      </c>
      <c r="Q87" s="16"/>
      <c r="R87" s="16"/>
      <c r="S87" s="12"/>
      <c r="T87" s="22"/>
      <c r="U87" s="23"/>
      <c r="V87" s="24">
        <v>12</v>
      </c>
      <c r="W87" s="24">
        <v>11</v>
      </c>
      <c r="X87" s="24">
        <v>12</v>
      </c>
      <c r="Y87" s="24">
        <v>18</v>
      </c>
      <c r="Z87" s="25">
        <f t="shared" si="17"/>
        <v>0.91666666666666663</v>
      </c>
      <c r="AA87" s="26">
        <f t="shared" si="18"/>
        <v>1.5</v>
      </c>
      <c r="AB87" s="27">
        <f t="shared" si="22"/>
        <v>0.39984965434484937</v>
      </c>
      <c r="AC87" s="27">
        <f t="shared" si="22"/>
        <v>0.36652884981611189</v>
      </c>
      <c r="AD87" s="27">
        <f t="shared" si="22"/>
        <v>0.16799238949905126</v>
      </c>
      <c r="AE87" s="27">
        <f t="shared" si="22"/>
        <v>5.1331007902487881E-2</v>
      </c>
      <c r="AF87" s="27">
        <f t="shared" si="22"/>
        <v>1.1763355977653472E-2</v>
      </c>
      <c r="AG87" s="27">
        <f t="shared" si="22"/>
        <v>2.1566152625698029E-3</v>
      </c>
      <c r="AH87" s="27">
        <f t="shared" si="22"/>
        <v>3.294828873370532E-4</v>
      </c>
      <c r="AI87" s="27">
        <f t="shared" si="23"/>
        <v>0.22313016014843082</v>
      </c>
      <c r="AJ87" s="27">
        <f t="shared" si="23"/>
        <v>0.33469524022264624</v>
      </c>
      <c r="AK87" s="27">
        <f t="shared" si="23"/>
        <v>0.25102143016698469</v>
      </c>
      <c r="AL87" s="27">
        <f t="shared" si="23"/>
        <v>0.12551071508349235</v>
      </c>
      <c r="AM87" s="27">
        <f t="shared" si="23"/>
        <v>4.7066518156309634E-2</v>
      </c>
      <c r="AN87" s="27">
        <f t="shared" si="23"/>
        <v>1.4119955446892887E-2</v>
      </c>
      <c r="AO87" s="27">
        <f t="shared" si="23"/>
        <v>3.5299888617232218E-3</v>
      </c>
      <c r="AP87" s="28">
        <f t="shared" si="19"/>
        <v>0.23044873519281775</v>
      </c>
      <c r="AQ87" s="28">
        <f t="shared" si="20"/>
        <v>0.26164403195083968</v>
      </c>
      <c r="AR87" s="28">
        <f t="shared" si="21"/>
        <v>0.50748513881389967</v>
      </c>
      <c r="AS87" s="29">
        <f t="shared" si="24"/>
        <v>4.3393598978241057</v>
      </c>
      <c r="AT87" s="29">
        <f t="shared" si="24"/>
        <v>3.8219866608227857</v>
      </c>
      <c r="AU87" s="29">
        <f t="shared" si="24"/>
        <v>1.9705010521829505</v>
      </c>
    </row>
    <row r="88" spans="1:47" s="24" customFormat="1" ht="21" thickBot="1">
      <c r="A88" s="12"/>
      <c r="B88" s="30"/>
      <c r="C88" s="14">
        <v>202</v>
      </c>
      <c r="D88" s="12"/>
      <c r="E88" s="15" t="s">
        <v>83</v>
      </c>
      <c r="F88" s="16"/>
      <c r="G88" s="17" t="s">
        <v>320</v>
      </c>
      <c r="H88" s="15" t="s">
        <v>275</v>
      </c>
      <c r="I88" s="18" t="s">
        <v>321</v>
      </c>
      <c r="J88" s="16"/>
      <c r="K88" s="15" t="s">
        <v>56</v>
      </c>
      <c r="L88" s="19" t="s">
        <v>76</v>
      </c>
      <c r="M88" s="19" t="s">
        <v>39</v>
      </c>
      <c r="N88" s="19" t="s">
        <v>209</v>
      </c>
      <c r="O88" s="20">
        <v>8</v>
      </c>
      <c r="P88" s="21" t="s">
        <v>19</v>
      </c>
      <c r="Q88" s="16"/>
      <c r="R88" s="16"/>
      <c r="S88" s="12"/>
      <c r="T88" s="22"/>
      <c r="U88" s="23"/>
      <c r="V88" s="24">
        <v>11</v>
      </c>
      <c r="W88" s="24">
        <v>8</v>
      </c>
      <c r="X88" s="24">
        <v>13</v>
      </c>
      <c r="Y88" s="24">
        <v>9</v>
      </c>
      <c r="Z88" s="25">
        <f t="shared" si="17"/>
        <v>0.72727272727272729</v>
      </c>
      <c r="AA88" s="26">
        <f t="shared" si="18"/>
        <v>0.69230769230769229</v>
      </c>
      <c r="AB88" s="27">
        <f t="shared" si="22"/>
        <v>0.48322508118982704</v>
      </c>
      <c r="AC88" s="27">
        <f t="shared" si="22"/>
        <v>0.35143642268351061</v>
      </c>
      <c r="AD88" s="27">
        <f t="shared" si="22"/>
        <v>0.12779506279400385</v>
      </c>
      <c r="AE88" s="27">
        <f t="shared" si="22"/>
        <v>3.0980621283394877E-2</v>
      </c>
      <c r="AF88" s="27">
        <f t="shared" si="22"/>
        <v>5.6328402333445235E-3</v>
      </c>
      <c r="AG88" s="27">
        <f t="shared" si="22"/>
        <v>8.193222157592034E-4</v>
      </c>
      <c r="AH88" s="27">
        <f t="shared" si="22"/>
        <v>9.9311783728388297E-5</v>
      </c>
      <c r="AI88" s="27">
        <f t="shared" si="23"/>
        <v>0.50041992036057081</v>
      </c>
      <c r="AJ88" s="27">
        <f t="shared" si="23"/>
        <v>0.34644456024962594</v>
      </c>
      <c r="AK88" s="27">
        <f t="shared" si="23"/>
        <v>0.11992311700948588</v>
      </c>
      <c r="AL88" s="27">
        <f t="shared" si="23"/>
        <v>2.7674565463727509E-2</v>
      </c>
      <c r="AM88" s="27">
        <f t="shared" si="23"/>
        <v>4.7898286379528384E-3</v>
      </c>
      <c r="AN88" s="27">
        <f t="shared" si="23"/>
        <v>6.6320704217808532E-4</v>
      </c>
      <c r="AO88" s="27">
        <f t="shared" si="23"/>
        <v>7.6523889482086753E-5</v>
      </c>
      <c r="AP88" s="28">
        <f t="shared" si="19"/>
        <v>0.32056222575269677</v>
      </c>
      <c r="AQ88" s="28">
        <f t="shared" si="20"/>
        <v>0.37980615511721699</v>
      </c>
      <c r="AR88" s="28">
        <f t="shared" si="21"/>
        <v>0.2996389768002638</v>
      </c>
      <c r="AS88" s="29">
        <f t="shared" si="24"/>
        <v>3.1195191437542213</v>
      </c>
      <c r="AT88" s="29">
        <f t="shared" si="24"/>
        <v>2.6329220485944385</v>
      </c>
      <c r="AU88" s="29">
        <f t="shared" si="24"/>
        <v>3.3373495353596456</v>
      </c>
    </row>
    <row r="89" spans="1:47" s="24" customFormat="1" ht="16.5" thickBot="1">
      <c r="A89" s="12"/>
      <c r="B89" s="30"/>
      <c r="C89" s="14">
        <v>203</v>
      </c>
      <c r="D89" s="12"/>
      <c r="E89" s="15" t="s">
        <v>263</v>
      </c>
      <c r="F89" s="16"/>
      <c r="G89" s="17" t="s">
        <v>322</v>
      </c>
      <c r="H89" s="15" t="s">
        <v>75</v>
      </c>
      <c r="I89" s="18" t="s">
        <v>323</v>
      </c>
      <c r="J89" s="16"/>
      <c r="K89" s="15" t="s">
        <v>11</v>
      </c>
      <c r="L89" s="19" t="s">
        <v>264</v>
      </c>
      <c r="M89" s="19" t="s">
        <v>26</v>
      </c>
      <c r="N89" s="19" t="s">
        <v>51</v>
      </c>
      <c r="O89" s="20">
        <v>8</v>
      </c>
      <c r="P89" s="21" t="s">
        <v>19</v>
      </c>
      <c r="Q89" s="16"/>
      <c r="R89" s="16"/>
      <c r="S89" s="12"/>
      <c r="T89" s="22"/>
      <c r="U89" s="23"/>
      <c r="V89" s="24">
        <v>11</v>
      </c>
      <c r="W89" s="24">
        <v>7</v>
      </c>
      <c r="X89" s="24">
        <v>11</v>
      </c>
      <c r="Y89" s="24">
        <v>18</v>
      </c>
      <c r="Z89" s="25">
        <f t="shared" si="17"/>
        <v>0.63636363636363635</v>
      </c>
      <c r="AA89" s="26">
        <f t="shared" si="18"/>
        <v>1.6363636363636365</v>
      </c>
      <c r="AB89" s="27">
        <f t="shared" si="22"/>
        <v>0.52921334150005617</v>
      </c>
      <c r="AC89" s="27">
        <f t="shared" si="22"/>
        <v>0.33677212640912663</v>
      </c>
      <c r="AD89" s="27">
        <f t="shared" si="22"/>
        <v>0.10715476749381302</v>
      </c>
      <c r="AE89" s="27">
        <f t="shared" si="22"/>
        <v>2.2729799165354277E-2</v>
      </c>
      <c r="AF89" s="27">
        <f t="shared" si="22"/>
        <v>3.6161044126699986E-3</v>
      </c>
      <c r="AG89" s="27">
        <f t="shared" si="22"/>
        <v>4.6023147070345431E-4</v>
      </c>
      <c r="AH89" s="27">
        <f t="shared" si="22"/>
        <v>4.8812428710972429E-5</v>
      </c>
      <c r="AI89" s="27">
        <f t="shared" si="23"/>
        <v>0.19468670833151402</v>
      </c>
      <c r="AJ89" s="27">
        <f t="shared" si="23"/>
        <v>0.318578249997023</v>
      </c>
      <c r="AK89" s="27">
        <f t="shared" si="23"/>
        <v>0.26065493181574612</v>
      </c>
      <c r="AL89" s="27">
        <f t="shared" si="23"/>
        <v>0.14217541735404335</v>
      </c>
      <c r="AM89" s="27">
        <f t="shared" si="23"/>
        <v>5.8162670735745006E-2</v>
      </c>
      <c r="AN89" s="27">
        <f t="shared" si="23"/>
        <v>1.9035055877152911E-2</v>
      </c>
      <c r="AO89" s="27">
        <f t="shared" si="23"/>
        <v>5.1913788755871583E-3</v>
      </c>
      <c r="AP89" s="28">
        <f t="shared" si="19"/>
        <v>0.14196445320532089</v>
      </c>
      <c r="AQ89" s="28">
        <f t="shared" si="20"/>
        <v>0.24191052055086462</v>
      </c>
      <c r="AR89" s="28">
        <f t="shared" si="21"/>
        <v>0.61481469829831348</v>
      </c>
      <c r="AS89" s="29">
        <f t="shared" si="24"/>
        <v>7.0440168466236841</v>
      </c>
      <c r="AT89" s="29">
        <f t="shared" si="24"/>
        <v>4.1337598617987261</v>
      </c>
      <c r="AU89" s="29">
        <f t="shared" si="24"/>
        <v>1.6265063323433937</v>
      </c>
    </row>
    <row r="90" spans="1:47" s="24" customFormat="1" ht="16.5" thickBot="1">
      <c r="A90" s="12"/>
      <c r="B90" s="30"/>
      <c r="C90" s="14">
        <v>204</v>
      </c>
      <c r="D90" s="12"/>
      <c r="E90" s="15" t="s">
        <v>200</v>
      </c>
      <c r="F90" s="16"/>
      <c r="G90" s="17" t="s">
        <v>324</v>
      </c>
      <c r="H90" s="15" t="s">
        <v>30</v>
      </c>
      <c r="I90" s="18" t="s">
        <v>325</v>
      </c>
      <c r="J90" s="16"/>
      <c r="K90" s="15" t="s">
        <v>54</v>
      </c>
      <c r="L90" s="19" t="s">
        <v>131</v>
      </c>
      <c r="M90" s="19" t="s">
        <v>39</v>
      </c>
      <c r="N90" s="19" t="s">
        <v>110</v>
      </c>
      <c r="O90" s="20">
        <v>8</v>
      </c>
      <c r="P90" s="21" t="s">
        <v>19</v>
      </c>
      <c r="Q90" s="16"/>
      <c r="R90" s="16"/>
      <c r="S90" s="12"/>
      <c r="T90" s="22"/>
      <c r="U90" s="23"/>
      <c r="V90" s="24">
        <v>12</v>
      </c>
      <c r="W90" s="24">
        <v>11</v>
      </c>
      <c r="X90" s="24">
        <v>12</v>
      </c>
      <c r="Y90" s="24">
        <v>20</v>
      </c>
      <c r="Z90" s="25">
        <f t="shared" si="17"/>
        <v>0.91666666666666663</v>
      </c>
      <c r="AA90" s="26">
        <f t="shared" si="18"/>
        <v>1.6666666666666667</v>
      </c>
      <c r="AB90" s="27">
        <f t="shared" si="22"/>
        <v>0.39984965434484937</v>
      </c>
      <c r="AC90" s="27">
        <f t="shared" si="22"/>
        <v>0.36652884981611189</v>
      </c>
      <c r="AD90" s="27">
        <f t="shared" si="22"/>
        <v>0.16799238949905126</v>
      </c>
      <c r="AE90" s="27">
        <f t="shared" si="22"/>
        <v>5.1331007902487881E-2</v>
      </c>
      <c r="AF90" s="27">
        <f t="shared" si="22"/>
        <v>1.1763355977653472E-2</v>
      </c>
      <c r="AG90" s="27">
        <f t="shared" si="22"/>
        <v>2.1566152625698029E-3</v>
      </c>
      <c r="AH90" s="27">
        <f t="shared" si="22"/>
        <v>3.294828873370532E-4</v>
      </c>
      <c r="AI90" s="27">
        <f t="shared" si="23"/>
        <v>0.18887560283756705</v>
      </c>
      <c r="AJ90" s="27">
        <f t="shared" si="23"/>
        <v>0.31479267139594508</v>
      </c>
      <c r="AK90" s="27">
        <f t="shared" si="23"/>
        <v>0.26232722616328757</v>
      </c>
      <c r="AL90" s="27">
        <f t="shared" si="23"/>
        <v>0.14573734786849313</v>
      </c>
      <c r="AM90" s="27">
        <f t="shared" si="23"/>
        <v>6.072389494520547E-2</v>
      </c>
      <c r="AN90" s="27">
        <f t="shared" si="23"/>
        <v>2.024129831506849E-2</v>
      </c>
      <c r="AO90" s="27">
        <f t="shared" si="23"/>
        <v>5.6225828652968031E-3</v>
      </c>
      <c r="AP90" s="28">
        <f t="shared" si="19"/>
        <v>0.20630944557610453</v>
      </c>
      <c r="AQ90" s="28">
        <f t="shared" si="20"/>
        <v>0.24392454907308792</v>
      </c>
      <c r="AR90" s="28">
        <f t="shared" si="21"/>
        <v>0.54875053137155283</v>
      </c>
      <c r="AS90" s="29">
        <f t="shared" si="24"/>
        <v>4.847087816108326</v>
      </c>
      <c r="AT90" s="29">
        <f t="shared" si="24"/>
        <v>4.0996283637706625</v>
      </c>
      <c r="AU90" s="29">
        <f t="shared" si="24"/>
        <v>1.8223216978042636</v>
      </c>
    </row>
    <row r="91" spans="1:47" s="24" customFormat="1" ht="21" thickBot="1">
      <c r="A91" s="12" t="s">
        <v>326</v>
      </c>
      <c r="B91" s="13">
        <v>0.70833333333333337</v>
      </c>
      <c r="C91" s="14">
        <v>205</v>
      </c>
      <c r="D91" s="12"/>
      <c r="E91" s="15" t="s">
        <v>15</v>
      </c>
      <c r="F91" s="16"/>
      <c r="G91" s="17" t="s">
        <v>327</v>
      </c>
      <c r="H91" s="15" t="s">
        <v>124</v>
      </c>
      <c r="I91" s="18" t="s">
        <v>328</v>
      </c>
      <c r="J91" s="16"/>
      <c r="K91" s="15" t="s">
        <v>11</v>
      </c>
      <c r="L91" s="19" t="s">
        <v>264</v>
      </c>
      <c r="M91" s="19" t="s">
        <v>17</v>
      </c>
      <c r="N91" s="19" t="s">
        <v>81</v>
      </c>
      <c r="O91" s="20">
        <v>2</v>
      </c>
      <c r="P91" s="21" t="s">
        <v>19</v>
      </c>
      <c r="Q91" s="16"/>
      <c r="R91" s="16"/>
      <c r="S91" s="12"/>
      <c r="T91" s="22"/>
      <c r="U91" s="23"/>
      <c r="V91" s="24">
        <v>7</v>
      </c>
      <c r="W91" s="24">
        <v>13</v>
      </c>
      <c r="X91" s="24">
        <v>9</v>
      </c>
      <c r="Y91" s="24">
        <v>12</v>
      </c>
      <c r="Z91" s="25">
        <f t="shared" si="17"/>
        <v>1.8571428571428572</v>
      </c>
      <c r="AA91" s="26">
        <f t="shared" si="18"/>
        <v>1.3333333333333333</v>
      </c>
      <c r="AB91" s="27">
        <f t="shared" si="22"/>
        <v>0.15611804531597367</v>
      </c>
      <c r="AC91" s="27">
        <f t="shared" si="22"/>
        <v>0.28993351272966544</v>
      </c>
      <c r="AD91" s="27">
        <f t="shared" si="22"/>
        <v>0.26922397610611792</v>
      </c>
      <c r="AE91" s="27">
        <f t="shared" si="22"/>
        <v>0.16666246139902538</v>
      </c>
      <c r="AF91" s="27">
        <f t="shared" si="22"/>
        <v>7.7378999935261802E-2</v>
      </c>
      <c r="AG91" s="27">
        <f t="shared" si="22"/>
        <v>2.874077140452581E-2</v>
      </c>
      <c r="AH91" s="27">
        <f t="shared" si="22"/>
        <v>8.8959530537817983E-3</v>
      </c>
      <c r="AI91" s="27">
        <f t="shared" si="23"/>
        <v>0.26359713811572882</v>
      </c>
      <c r="AJ91" s="27">
        <f t="shared" si="23"/>
        <v>0.35146285082097178</v>
      </c>
      <c r="AK91" s="27">
        <f t="shared" si="23"/>
        <v>0.23430856721398116</v>
      </c>
      <c r="AL91" s="27">
        <f t="shared" si="23"/>
        <v>0.10413714098399163</v>
      </c>
      <c r="AM91" s="27">
        <f t="shared" si="23"/>
        <v>3.4712380327997207E-2</v>
      </c>
      <c r="AN91" s="27">
        <f t="shared" si="23"/>
        <v>9.2566347541325894E-3</v>
      </c>
      <c r="AO91" s="27">
        <f t="shared" si="23"/>
        <v>2.0570299453627977E-3</v>
      </c>
      <c r="AP91" s="28">
        <f t="shared" si="19"/>
        <v>0.49462934951895776</v>
      </c>
      <c r="AQ91" s="28">
        <f t="shared" si="20"/>
        <v>0.22912842660029353</v>
      </c>
      <c r="AR91" s="28">
        <f t="shared" si="21"/>
        <v>0.27539682246510749</v>
      </c>
      <c r="AS91" s="29">
        <f t="shared" si="24"/>
        <v>2.0217158584959236</v>
      </c>
      <c r="AT91" s="29">
        <f t="shared" si="24"/>
        <v>4.3643646265876246</v>
      </c>
      <c r="AU91" s="29">
        <f t="shared" si="24"/>
        <v>3.6311239579632368</v>
      </c>
    </row>
    <row r="92" spans="1:47" s="24" customFormat="1" ht="21" thickBot="1">
      <c r="A92" s="12"/>
      <c r="B92" s="30"/>
      <c r="C92" s="14">
        <v>206</v>
      </c>
      <c r="D92" s="12"/>
      <c r="E92" s="15" t="s">
        <v>100</v>
      </c>
      <c r="F92" s="16"/>
      <c r="G92" s="17" t="s">
        <v>329</v>
      </c>
      <c r="H92" s="15" t="s">
        <v>124</v>
      </c>
      <c r="I92" s="18" t="s">
        <v>330</v>
      </c>
      <c r="J92" s="16"/>
      <c r="K92" s="15" t="s">
        <v>24</v>
      </c>
      <c r="L92" s="19" t="s">
        <v>70</v>
      </c>
      <c r="M92" s="19" t="s">
        <v>81</v>
      </c>
      <c r="N92" s="19" t="s">
        <v>103</v>
      </c>
      <c r="O92" s="20">
        <v>2</v>
      </c>
      <c r="P92" s="21" t="s">
        <v>19</v>
      </c>
      <c r="Q92" s="16"/>
      <c r="R92" s="16"/>
      <c r="S92" s="12"/>
      <c r="T92" s="22"/>
      <c r="U92" s="23"/>
      <c r="V92" s="24">
        <v>7</v>
      </c>
      <c r="W92" s="24">
        <v>13</v>
      </c>
      <c r="X92" s="24">
        <v>8</v>
      </c>
      <c r="Y92" s="24">
        <v>7</v>
      </c>
      <c r="Z92" s="25">
        <f t="shared" si="17"/>
        <v>1.8571428571428572</v>
      </c>
      <c r="AA92" s="26">
        <f t="shared" si="18"/>
        <v>0.875</v>
      </c>
      <c r="AB92" s="27">
        <f t="shared" si="22"/>
        <v>0.15611804531597367</v>
      </c>
      <c r="AC92" s="27">
        <f t="shared" si="22"/>
        <v>0.28993351272966544</v>
      </c>
      <c r="AD92" s="27">
        <f t="shared" si="22"/>
        <v>0.26922397610611792</v>
      </c>
      <c r="AE92" s="27">
        <f t="shared" si="22"/>
        <v>0.16666246139902538</v>
      </c>
      <c r="AF92" s="27">
        <f t="shared" si="22"/>
        <v>7.7378999935261802E-2</v>
      </c>
      <c r="AG92" s="27">
        <f t="shared" si="22"/>
        <v>2.874077140452581E-2</v>
      </c>
      <c r="AH92" s="27">
        <f t="shared" si="22"/>
        <v>8.8959530537817983E-3</v>
      </c>
      <c r="AI92" s="27">
        <f t="shared" si="23"/>
        <v>0.41686201967850928</v>
      </c>
      <c r="AJ92" s="27">
        <f t="shared" si="23"/>
        <v>0.36475426721869564</v>
      </c>
      <c r="AK92" s="27">
        <f t="shared" si="23"/>
        <v>0.15957999190817934</v>
      </c>
      <c r="AL92" s="27">
        <f t="shared" si="23"/>
        <v>4.654416430655231E-2</v>
      </c>
      <c r="AM92" s="27">
        <f t="shared" si="23"/>
        <v>1.0181535942058317E-2</v>
      </c>
      <c r="AN92" s="27">
        <f t="shared" si="23"/>
        <v>1.7817687898602057E-3</v>
      </c>
      <c r="AO92" s="27">
        <f t="shared" si="23"/>
        <v>2.5984128185461335E-4</v>
      </c>
      <c r="AP92" s="28">
        <f t="shared" si="19"/>
        <v>0.60215893549371313</v>
      </c>
      <c r="AQ92" s="28">
        <f t="shared" si="20"/>
        <v>0.22318097811961005</v>
      </c>
      <c r="AR92" s="28">
        <f t="shared" si="21"/>
        <v>0.17236303190761523</v>
      </c>
      <c r="AS92" s="29">
        <f t="shared" si="24"/>
        <v>1.660691124976988</v>
      </c>
      <c r="AT92" s="29">
        <f t="shared" si="24"/>
        <v>4.4806685965148292</v>
      </c>
      <c r="AU92" s="29">
        <f t="shared" si="24"/>
        <v>5.8017081095207788</v>
      </c>
    </row>
    <row r="93" spans="1:47" s="24" customFormat="1" ht="21" thickBot="1">
      <c r="A93" s="12"/>
      <c r="B93" s="30"/>
      <c r="C93" s="14">
        <v>207</v>
      </c>
      <c r="D93" s="12"/>
      <c r="E93" s="15" t="s">
        <v>72</v>
      </c>
      <c r="F93" s="16"/>
      <c r="G93" s="17" t="s">
        <v>331</v>
      </c>
      <c r="H93" s="15" t="s">
        <v>78</v>
      </c>
      <c r="I93" s="18" t="s">
        <v>332</v>
      </c>
      <c r="J93" s="16"/>
      <c r="K93" s="15" t="s">
        <v>155</v>
      </c>
      <c r="L93" s="19" t="s">
        <v>180</v>
      </c>
      <c r="M93" s="19" t="s">
        <v>81</v>
      </c>
      <c r="N93" s="19" t="s">
        <v>47</v>
      </c>
      <c r="O93" s="20">
        <v>2</v>
      </c>
      <c r="P93" s="21" t="s">
        <v>19</v>
      </c>
      <c r="Q93" s="16"/>
      <c r="R93" s="16"/>
      <c r="S93" s="12"/>
      <c r="T93" s="22"/>
      <c r="U93" s="23"/>
      <c r="V93" s="24">
        <v>11</v>
      </c>
      <c r="W93" s="24">
        <v>17</v>
      </c>
      <c r="X93" s="24">
        <v>10</v>
      </c>
      <c r="Y93" s="24">
        <v>12</v>
      </c>
      <c r="Z93" s="25">
        <f t="shared" si="17"/>
        <v>1.5454545454545454</v>
      </c>
      <c r="AA93" s="26">
        <f t="shared" si="18"/>
        <v>1.2</v>
      </c>
      <c r="AB93" s="27">
        <f t="shared" si="22"/>
        <v>0.21321493331446373</v>
      </c>
      <c r="AC93" s="27">
        <f t="shared" si="22"/>
        <v>0.32951398784962571</v>
      </c>
      <c r="AD93" s="27">
        <f t="shared" si="22"/>
        <v>0.25462444515652899</v>
      </c>
      <c r="AE93" s="27">
        <f t="shared" si="22"/>
        <v>0.13117016871699977</v>
      </c>
      <c r="AF93" s="27">
        <f t="shared" si="22"/>
        <v>5.0679383367931728E-2</v>
      </c>
      <c r="AG93" s="27">
        <f t="shared" si="22"/>
        <v>1.5664536677360716E-2</v>
      </c>
      <c r="AH93" s="27">
        <f t="shared" si="22"/>
        <v>4.0348049017444269E-3</v>
      </c>
      <c r="AI93" s="27">
        <f t="shared" si="23"/>
        <v>0.30119421191220819</v>
      </c>
      <c r="AJ93" s="27">
        <f t="shared" si="23"/>
        <v>0.36143305429464984</v>
      </c>
      <c r="AK93" s="27">
        <f t="shared" si="23"/>
        <v>0.21685983257678987</v>
      </c>
      <c r="AL93" s="27">
        <f t="shared" si="23"/>
        <v>8.6743933030715939E-2</v>
      </c>
      <c r="AM93" s="27">
        <f t="shared" si="23"/>
        <v>2.602317990921478E-2</v>
      </c>
      <c r="AN93" s="27">
        <f t="shared" si="23"/>
        <v>6.2455631782115462E-3</v>
      </c>
      <c r="AO93" s="27">
        <f t="shared" si="23"/>
        <v>1.2491126356423093E-3</v>
      </c>
      <c r="AP93" s="28">
        <f t="shared" si="19"/>
        <v>0.45187122418208803</v>
      </c>
      <c r="AQ93" s="28">
        <f t="shared" si="20"/>
        <v>0.25264789302190171</v>
      </c>
      <c r="AR93" s="28">
        <f t="shared" si="21"/>
        <v>0.29544610475958305</v>
      </c>
      <c r="AS93" s="29">
        <f t="shared" si="24"/>
        <v>2.2130198748770855</v>
      </c>
      <c r="AT93" s="29">
        <f t="shared" si="24"/>
        <v>3.9580777343482985</v>
      </c>
      <c r="AU93" s="29">
        <f t="shared" si="24"/>
        <v>3.3847120807828626</v>
      </c>
    </row>
    <row r="94" spans="1:47" s="24" customFormat="1" ht="21" thickBot="1">
      <c r="A94" s="12"/>
      <c r="B94" s="30"/>
      <c r="C94" s="14">
        <v>208</v>
      </c>
      <c r="D94" s="12"/>
      <c r="E94" s="15" t="s">
        <v>33</v>
      </c>
      <c r="F94" s="16"/>
      <c r="G94" s="17" t="s">
        <v>333</v>
      </c>
      <c r="H94" s="15" t="s">
        <v>15</v>
      </c>
      <c r="I94" s="18" t="s">
        <v>334</v>
      </c>
      <c r="J94" s="16"/>
      <c r="K94" s="15" t="s">
        <v>65</v>
      </c>
      <c r="L94" s="19" t="s">
        <v>19</v>
      </c>
      <c r="M94" s="19" t="s">
        <v>16</v>
      </c>
      <c r="N94" s="19" t="s">
        <v>159</v>
      </c>
      <c r="O94" s="20">
        <v>2</v>
      </c>
      <c r="P94" s="21" t="s">
        <v>19</v>
      </c>
      <c r="Q94" s="16"/>
      <c r="R94" s="16"/>
      <c r="S94" s="12"/>
      <c r="T94" s="22"/>
      <c r="U94" s="23"/>
      <c r="V94" s="24">
        <v>9</v>
      </c>
      <c r="W94" s="24">
        <v>7</v>
      </c>
      <c r="X94" s="24">
        <v>10</v>
      </c>
      <c r="Y94" s="24">
        <v>9</v>
      </c>
      <c r="Z94" s="25">
        <f t="shared" si="17"/>
        <v>0.77777777777777779</v>
      </c>
      <c r="AA94" s="26">
        <f t="shared" si="18"/>
        <v>0.9</v>
      </c>
      <c r="AB94" s="27">
        <f t="shared" si="22"/>
        <v>0.45942582403593063</v>
      </c>
      <c r="AC94" s="27">
        <f t="shared" si="22"/>
        <v>0.35733119647239048</v>
      </c>
      <c r="AD94" s="27">
        <f t="shared" si="22"/>
        <v>0.13896213196148519</v>
      </c>
      <c r="AE94" s="27">
        <f t="shared" si="22"/>
        <v>3.6027219397422088E-2</v>
      </c>
      <c r="AF94" s="27">
        <f t="shared" si="22"/>
        <v>7.0052926606098504E-3</v>
      </c>
      <c r="AG94" s="27">
        <f t="shared" si="22"/>
        <v>1.0897121916504213E-3</v>
      </c>
      <c r="AH94" s="27">
        <f t="shared" si="22"/>
        <v>1.4125898780653609E-4</v>
      </c>
      <c r="AI94" s="27">
        <f t="shared" si="23"/>
        <v>0.40656965974060061</v>
      </c>
      <c r="AJ94" s="27">
        <f t="shared" si="23"/>
        <v>0.36591269376654056</v>
      </c>
      <c r="AK94" s="27">
        <f t="shared" si="23"/>
        <v>0.16466071219494327</v>
      </c>
      <c r="AL94" s="27">
        <f t="shared" si="23"/>
        <v>4.9398213658482973E-2</v>
      </c>
      <c r="AM94" s="27">
        <f t="shared" si="23"/>
        <v>1.111459807315867E-2</v>
      </c>
      <c r="AN94" s="27">
        <f t="shared" si="23"/>
        <v>2.0006276531685605E-3</v>
      </c>
      <c r="AO94" s="27">
        <f t="shared" si="23"/>
        <v>3.0009414797528403E-4</v>
      </c>
      <c r="AP94" s="28">
        <f t="shared" si="19"/>
        <v>0.29452785516774838</v>
      </c>
      <c r="AQ94" s="28">
        <f t="shared" si="20"/>
        <v>0.34235980765354712</v>
      </c>
      <c r="AR94" s="28">
        <f t="shared" si="21"/>
        <v>0.36312939149580509</v>
      </c>
      <c r="AS94" s="29">
        <f t="shared" si="24"/>
        <v>3.3952645987607859</v>
      </c>
      <c r="AT94" s="29">
        <f t="shared" si="24"/>
        <v>2.9209036155668002</v>
      </c>
      <c r="AU94" s="29">
        <f t="shared" si="24"/>
        <v>2.7538393295039905</v>
      </c>
    </row>
    <row r="95" spans="1:47" s="24" customFormat="1" ht="16.5" thickBot="1">
      <c r="A95" s="12"/>
      <c r="B95" s="30"/>
      <c r="C95" s="14">
        <v>209</v>
      </c>
      <c r="D95" s="12"/>
      <c r="E95" s="15" t="s">
        <v>226</v>
      </c>
      <c r="F95" s="16"/>
      <c r="G95" s="17" t="s">
        <v>335</v>
      </c>
      <c r="H95" s="15" t="s">
        <v>157</v>
      </c>
      <c r="I95" s="18" t="s">
        <v>336</v>
      </c>
      <c r="J95" s="16"/>
      <c r="K95" s="15" t="s">
        <v>164</v>
      </c>
      <c r="L95" s="19" t="s">
        <v>45</v>
      </c>
      <c r="M95" s="19" t="s">
        <v>51</v>
      </c>
      <c r="N95" s="19" t="s">
        <v>40</v>
      </c>
      <c r="O95" s="20">
        <v>2</v>
      </c>
      <c r="P95" s="21" t="s">
        <v>19</v>
      </c>
      <c r="Q95" s="16"/>
      <c r="R95" s="16"/>
      <c r="S95" s="12"/>
      <c r="T95" s="22"/>
      <c r="U95" s="23"/>
      <c r="V95" s="24">
        <v>10</v>
      </c>
      <c r="W95" s="24">
        <v>20</v>
      </c>
      <c r="X95" s="24">
        <v>8</v>
      </c>
      <c r="Y95" s="24">
        <v>8</v>
      </c>
      <c r="Z95" s="25">
        <f t="shared" si="17"/>
        <v>2</v>
      </c>
      <c r="AA95" s="26">
        <f t="shared" si="18"/>
        <v>1</v>
      </c>
      <c r="AB95" s="27">
        <f t="shared" si="22"/>
        <v>0.13533528323661353</v>
      </c>
      <c r="AC95" s="27">
        <f t="shared" si="22"/>
        <v>0.27067056647322707</v>
      </c>
      <c r="AD95" s="27">
        <f t="shared" si="22"/>
        <v>0.27067056647322707</v>
      </c>
      <c r="AE95" s="27">
        <f t="shared" si="22"/>
        <v>0.18044704431548469</v>
      </c>
      <c r="AF95" s="27">
        <f t="shared" si="22"/>
        <v>9.0223522157742347E-2</v>
      </c>
      <c r="AG95" s="27">
        <f t="shared" si="22"/>
        <v>3.6089408863096945E-2</v>
      </c>
      <c r="AH95" s="27">
        <f t="shared" si="22"/>
        <v>1.2029802954365646E-2</v>
      </c>
      <c r="AI95" s="27">
        <f t="shared" si="23"/>
        <v>0.36787944117144911</v>
      </c>
      <c r="AJ95" s="27">
        <f t="shared" si="23"/>
        <v>0.36787944117144911</v>
      </c>
      <c r="AK95" s="27">
        <f t="shared" si="23"/>
        <v>0.18393972058572455</v>
      </c>
      <c r="AL95" s="27">
        <f t="shared" si="23"/>
        <v>6.1313240195241515E-2</v>
      </c>
      <c r="AM95" s="27">
        <f t="shared" si="23"/>
        <v>1.5328310048810379E-2</v>
      </c>
      <c r="AN95" s="27">
        <f t="shared" si="23"/>
        <v>3.0656620097620759E-3</v>
      </c>
      <c r="AO95" s="27">
        <f t="shared" si="23"/>
        <v>5.1094366829367932E-4</v>
      </c>
      <c r="AP95" s="28">
        <f t="shared" si="19"/>
        <v>0.60116963071449647</v>
      </c>
      <c r="AQ95" s="28">
        <f t="shared" si="20"/>
        <v>0.21308865261446294</v>
      </c>
      <c r="AR95" s="28">
        <f t="shared" si="21"/>
        <v>0.18250187496439021</v>
      </c>
      <c r="AS95" s="29">
        <f t="shared" si="24"/>
        <v>1.6634240136373646</v>
      </c>
      <c r="AT95" s="29">
        <f t="shared" si="24"/>
        <v>4.6928824586885911</v>
      </c>
      <c r="AU95" s="29">
        <f t="shared" si="24"/>
        <v>5.4793957607017472</v>
      </c>
    </row>
    <row r="96" spans="1:47" s="24" customFormat="1" ht="16.5" thickBot="1">
      <c r="A96" s="12" t="s">
        <v>337</v>
      </c>
      <c r="B96" s="13">
        <v>0.70833333333333337</v>
      </c>
      <c r="C96" s="14">
        <v>210</v>
      </c>
      <c r="D96" s="12"/>
      <c r="E96" s="15" t="s">
        <v>118</v>
      </c>
      <c r="F96" s="16"/>
      <c r="G96" s="17" t="s">
        <v>338</v>
      </c>
      <c r="H96" s="15" t="s">
        <v>124</v>
      </c>
      <c r="I96" s="18" t="s">
        <v>339</v>
      </c>
      <c r="J96" s="16"/>
      <c r="K96" s="15" t="s">
        <v>238</v>
      </c>
      <c r="L96" s="19" t="s">
        <v>199</v>
      </c>
      <c r="M96" s="19" t="s">
        <v>81</v>
      </c>
      <c r="N96" s="19" t="s">
        <v>319</v>
      </c>
      <c r="O96" s="20">
        <v>2</v>
      </c>
      <c r="P96" s="21" t="s">
        <v>19</v>
      </c>
      <c r="Q96" s="16"/>
      <c r="R96" s="16"/>
      <c r="S96" s="12"/>
      <c r="T96" s="22"/>
      <c r="U96" s="23"/>
      <c r="V96" s="24">
        <v>11</v>
      </c>
      <c r="W96" s="24">
        <v>21</v>
      </c>
      <c r="X96" s="24">
        <v>8</v>
      </c>
      <c r="Y96" s="24">
        <v>10</v>
      </c>
      <c r="Z96" s="25">
        <f t="shared" si="17"/>
        <v>1.9090909090909092</v>
      </c>
      <c r="AA96" s="26">
        <f t="shared" si="18"/>
        <v>1.25</v>
      </c>
      <c r="AB96" s="27">
        <f t="shared" si="22"/>
        <v>0.14821506633752429</v>
      </c>
      <c r="AC96" s="27">
        <f t="shared" si="22"/>
        <v>0.28295603573527367</v>
      </c>
      <c r="AD96" s="27">
        <f t="shared" si="22"/>
        <v>0.2700943977473067</v>
      </c>
      <c r="AE96" s="27">
        <f t="shared" si="22"/>
        <v>0.17187825311192242</v>
      </c>
      <c r="AF96" s="27">
        <f t="shared" si="22"/>
        <v>8.2032802621599329E-2</v>
      </c>
      <c r="AG96" s="27">
        <f t="shared" si="22"/>
        <v>3.1321615546428837E-2</v>
      </c>
      <c r="AH96" s="27">
        <f t="shared" si="22"/>
        <v>9.9659685829546294E-3</v>
      </c>
      <c r="AI96" s="27">
        <f t="shared" si="23"/>
        <v>0.28650479686019087</v>
      </c>
      <c r="AJ96" s="27">
        <f t="shared" si="23"/>
        <v>0.35813099607523857</v>
      </c>
      <c r="AK96" s="27">
        <f t="shared" si="23"/>
        <v>0.22383187254702411</v>
      </c>
      <c r="AL96" s="27">
        <f t="shared" si="23"/>
        <v>9.3263280227926723E-2</v>
      </c>
      <c r="AM96" s="27">
        <f t="shared" si="23"/>
        <v>2.9144775071227102E-2</v>
      </c>
      <c r="AN96" s="27">
        <f t="shared" si="23"/>
        <v>7.2861937678067755E-3</v>
      </c>
      <c r="AO96" s="27">
        <f t="shared" si="23"/>
        <v>1.5179570349597449E-3</v>
      </c>
      <c r="AP96" s="28">
        <f t="shared" si="19"/>
        <v>0.52432844653152244</v>
      </c>
      <c r="AQ96" s="28">
        <f t="shared" si="20"/>
        <v>0.22529518941506047</v>
      </c>
      <c r="AR96" s="28">
        <f t="shared" si="21"/>
        <v>0.24889720691891037</v>
      </c>
      <c r="AS96" s="29">
        <f t="shared" si="24"/>
        <v>1.907201500538614</v>
      </c>
      <c r="AT96" s="29">
        <f t="shared" si="24"/>
        <v>4.4386211822645878</v>
      </c>
      <c r="AU96" s="29">
        <f t="shared" si="24"/>
        <v>4.0177228679219192</v>
      </c>
    </row>
    <row r="97" spans="1:47" s="24" customFormat="1" ht="21" thickBot="1">
      <c r="A97" s="12"/>
      <c r="B97" s="30"/>
      <c r="C97" s="14">
        <v>211</v>
      </c>
      <c r="D97" s="12"/>
      <c r="E97" s="15" t="s">
        <v>238</v>
      </c>
      <c r="F97" s="16"/>
      <c r="G97" s="17" t="s">
        <v>340</v>
      </c>
      <c r="H97" s="15" t="s">
        <v>22</v>
      </c>
      <c r="I97" s="18" t="s">
        <v>341</v>
      </c>
      <c r="J97" s="16"/>
      <c r="K97" s="15" t="s">
        <v>245</v>
      </c>
      <c r="L97" s="19" t="s">
        <v>342</v>
      </c>
      <c r="M97" s="19" t="s">
        <v>17</v>
      </c>
      <c r="N97" s="19" t="s">
        <v>199</v>
      </c>
      <c r="O97" s="20">
        <v>2</v>
      </c>
      <c r="P97" s="21" t="s">
        <v>19</v>
      </c>
      <c r="Q97" s="16"/>
      <c r="R97" s="16"/>
      <c r="S97" s="12"/>
      <c r="T97" s="22"/>
      <c r="U97" s="23"/>
      <c r="V97" s="24">
        <v>10</v>
      </c>
      <c r="W97" s="24">
        <v>18</v>
      </c>
      <c r="X97" s="24">
        <v>9</v>
      </c>
      <c r="Y97" s="24">
        <v>13</v>
      </c>
      <c r="Z97" s="25">
        <f t="shared" si="17"/>
        <v>1.8</v>
      </c>
      <c r="AA97" s="26">
        <f t="shared" si="18"/>
        <v>1.4444444444444444</v>
      </c>
      <c r="AB97" s="27">
        <f t="shared" si="22"/>
        <v>0.16529888822158814</v>
      </c>
      <c r="AC97" s="27">
        <f t="shared" si="22"/>
        <v>0.29753799879885862</v>
      </c>
      <c r="AD97" s="27">
        <f t="shared" si="22"/>
        <v>0.26778419891897276</v>
      </c>
      <c r="AE97" s="27">
        <f t="shared" si="22"/>
        <v>0.16067051935138368</v>
      </c>
      <c r="AF97" s="27">
        <f t="shared" si="22"/>
        <v>7.2301733708122651E-2</v>
      </c>
      <c r="AG97" s="27">
        <f t="shared" si="22"/>
        <v>2.6028624134924152E-2</v>
      </c>
      <c r="AH97" s="27">
        <f t="shared" si="22"/>
        <v>7.8085872404772463E-3</v>
      </c>
      <c r="AI97" s="27">
        <f t="shared" si="23"/>
        <v>0.23587708298570059</v>
      </c>
      <c r="AJ97" s="27">
        <f t="shared" si="23"/>
        <v>0.34071134209045639</v>
      </c>
      <c r="AK97" s="27">
        <f t="shared" si="23"/>
        <v>0.24606930262088519</v>
      </c>
      <c r="AL97" s="27">
        <f t="shared" si="23"/>
        <v>0.11847781237301878</v>
      </c>
      <c r="AM97" s="27">
        <f t="shared" si="23"/>
        <v>4.2783654468034567E-2</v>
      </c>
      <c r="AN97" s="27">
        <f t="shared" si="23"/>
        <v>1.235972240187665E-2</v>
      </c>
      <c r="AO97" s="27">
        <f t="shared" si="23"/>
        <v>2.975488726377712E-3</v>
      </c>
      <c r="AP97" s="28">
        <f t="shared" si="19"/>
        <v>0.45819583404050063</v>
      </c>
      <c r="AQ97" s="28">
        <f t="shared" si="20"/>
        <v>0.23180252454825484</v>
      </c>
      <c r="AR97" s="28">
        <f t="shared" si="21"/>
        <v>0.3097586112481085</v>
      </c>
      <c r="AS97" s="29">
        <f t="shared" si="24"/>
        <v>2.1824729203269198</v>
      </c>
      <c r="AT97" s="29">
        <f t="shared" si="24"/>
        <v>4.314016863918269</v>
      </c>
      <c r="AU97" s="29">
        <f t="shared" si="24"/>
        <v>3.2283202587030786</v>
      </c>
    </row>
    <row r="98" spans="1:47" s="24" customFormat="1" ht="16.5" thickBot="1">
      <c r="A98" s="12"/>
      <c r="B98" s="30"/>
      <c r="C98" s="14">
        <v>212</v>
      </c>
      <c r="D98" s="12"/>
      <c r="E98" s="15" t="s">
        <v>226</v>
      </c>
      <c r="F98" s="16"/>
      <c r="G98" s="17" t="s">
        <v>343</v>
      </c>
      <c r="H98" s="15" t="s">
        <v>157</v>
      </c>
      <c r="I98" s="18" t="s">
        <v>344</v>
      </c>
      <c r="J98" s="16"/>
      <c r="K98" s="15" t="s">
        <v>164</v>
      </c>
      <c r="L98" s="19" t="s">
        <v>45</v>
      </c>
      <c r="M98" s="19" t="s">
        <v>51</v>
      </c>
      <c r="N98" s="19" t="s">
        <v>40</v>
      </c>
      <c r="O98" s="20">
        <v>2</v>
      </c>
      <c r="P98" s="21" t="s">
        <v>19</v>
      </c>
      <c r="Q98" s="16"/>
      <c r="R98" s="16"/>
      <c r="S98" s="12"/>
      <c r="T98" s="22"/>
      <c r="U98" s="23"/>
      <c r="V98" s="24">
        <v>6</v>
      </c>
      <c r="W98" s="24">
        <v>11</v>
      </c>
      <c r="X98" s="24">
        <v>10</v>
      </c>
      <c r="Y98" s="24">
        <v>12</v>
      </c>
      <c r="Z98" s="25">
        <f t="shared" si="17"/>
        <v>1.8333333333333333</v>
      </c>
      <c r="AA98" s="26">
        <f t="shared" si="18"/>
        <v>1.2</v>
      </c>
      <c r="AB98" s="27">
        <f t="shared" si="22"/>
        <v>0.15987974607969602</v>
      </c>
      <c r="AC98" s="27">
        <f t="shared" si="22"/>
        <v>0.29311286781277601</v>
      </c>
      <c r="AD98" s="27">
        <f t="shared" si="22"/>
        <v>0.26868679549504465</v>
      </c>
      <c r="AE98" s="27">
        <f t="shared" si="22"/>
        <v>0.1641974861358606</v>
      </c>
      <c r="AF98" s="27">
        <f t="shared" si="22"/>
        <v>7.5257181145602772E-2</v>
      </c>
      <c r="AG98" s="27">
        <f t="shared" si="22"/>
        <v>2.7594299753387681E-2</v>
      </c>
      <c r="AH98" s="27">
        <f t="shared" si="22"/>
        <v>8.4315915913129019E-3</v>
      </c>
      <c r="AI98" s="27">
        <f t="shared" si="23"/>
        <v>0.30119421191220819</v>
      </c>
      <c r="AJ98" s="27">
        <f t="shared" si="23"/>
        <v>0.36143305429464984</v>
      </c>
      <c r="AK98" s="27">
        <f t="shared" si="23"/>
        <v>0.21685983257678987</v>
      </c>
      <c r="AL98" s="27">
        <f t="shared" si="23"/>
        <v>8.6743933030715939E-2</v>
      </c>
      <c r="AM98" s="27">
        <f t="shared" si="23"/>
        <v>2.602317990921478E-2</v>
      </c>
      <c r="AN98" s="27">
        <f t="shared" si="23"/>
        <v>6.2455631782115462E-3</v>
      </c>
      <c r="AO98" s="27">
        <f t="shared" si="23"/>
        <v>1.2491126356423093E-3</v>
      </c>
      <c r="AP98" s="28">
        <f t="shared" si="19"/>
        <v>0.51924799294176305</v>
      </c>
      <c r="AQ98" s="28">
        <f t="shared" si="20"/>
        <v>0.23069524668695721</v>
      </c>
      <c r="AR98" s="28">
        <f t="shared" si="21"/>
        <v>0.24891422824663578</v>
      </c>
      <c r="AS98" s="29">
        <f t="shared" si="24"/>
        <v>1.9258620420168988</v>
      </c>
      <c r="AT98" s="29">
        <f t="shared" si="24"/>
        <v>4.3347230355246715</v>
      </c>
      <c r="AU98" s="29">
        <f t="shared" si="24"/>
        <v>4.0174481267866842</v>
      </c>
    </row>
    <row r="99" spans="1:47" s="24" customFormat="1" ht="21" thickBot="1">
      <c r="A99" s="12"/>
      <c r="B99" s="30"/>
      <c r="C99" s="14">
        <v>213</v>
      </c>
      <c r="D99" s="12"/>
      <c r="E99" s="15" t="s">
        <v>118</v>
      </c>
      <c r="F99" s="16"/>
      <c r="G99" s="17" t="s">
        <v>345</v>
      </c>
      <c r="H99" s="15" t="s">
        <v>124</v>
      </c>
      <c r="I99" s="18" t="s">
        <v>346</v>
      </c>
      <c r="J99" s="16"/>
      <c r="K99" s="15" t="s">
        <v>238</v>
      </c>
      <c r="L99" s="19" t="s">
        <v>199</v>
      </c>
      <c r="M99" s="19" t="s">
        <v>81</v>
      </c>
      <c r="N99" s="19" t="s">
        <v>319</v>
      </c>
      <c r="O99" s="20">
        <v>2</v>
      </c>
      <c r="P99" s="21" t="s">
        <v>19</v>
      </c>
      <c r="Q99" s="16"/>
      <c r="R99" s="16"/>
      <c r="S99" s="12"/>
      <c r="T99" s="22"/>
      <c r="U99" s="23"/>
      <c r="V99" s="24">
        <v>10</v>
      </c>
      <c r="W99" s="24">
        <v>17</v>
      </c>
      <c r="X99" s="24">
        <v>10</v>
      </c>
      <c r="Y99" s="24">
        <v>17</v>
      </c>
      <c r="Z99" s="25">
        <f t="shared" si="17"/>
        <v>1.7</v>
      </c>
      <c r="AA99" s="26">
        <f t="shared" si="18"/>
        <v>1.7</v>
      </c>
      <c r="AB99" s="27">
        <f t="shared" si="22"/>
        <v>0.18268352405273522</v>
      </c>
      <c r="AC99" s="27">
        <f t="shared" si="22"/>
        <v>0.31056199088964986</v>
      </c>
      <c r="AD99" s="27">
        <f t="shared" si="22"/>
        <v>0.26397769225620238</v>
      </c>
      <c r="AE99" s="27">
        <f t="shared" si="22"/>
        <v>0.14958735894518133</v>
      </c>
      <c r="AF99" s="27">
        <f t="shared" si="22"/>
        <v>6.3574627551702068E-2</v>
      </c>
      <c r="AG99" s="27">
        <f t="shared" si="22"/>
        <v>2.16153733675787E-2</v>
      </c>
      <c r="AH99" s="27">
        <f t="shared" si="22"/>
        <v>6.1243557874806316E-3</v>
      </c>
      <c r="AI99" s="27">
        <f t="shared" si="23"/>
        <v>0.18268352405273522</v>
      </c>
      <c r="AJ99" s="27">
        <f t="shared" si="23"/>
        <v>0.31056199088964986</v>
      </c>
      <c r="AK99" s="27">
        <f t="shared" si="23"/>
        <v>0.26397769225620238</v>
      </c>
      <c r="AL99" s="27">
        <f t="shared" si="23"/>
        <v>0.14958735894518133</v>
      </c>
      <c r="AM99" s="27">
        <f t="shared" si="23"/>
        <v>6.3574627551702068E-2</v>
      </c>
      <c r="AN99" s="27">
        <f t="shared" si="23"/>
        <v>2.16153733675787E-2</v>
      </c>
      <c r="AO99" s="27">
        <f t="shared" si="23"/>
        <v>6.1243557874806316E-3</v>
      </c>
      <c r="AP99" s="28">
        <f t="shared" si="19"/>
        <v>0.38491213806831676</v>
      </c>
      <c r="AQ99" s="28">
        <f t="shared" si="20"/>
        <v>0.23043331101326911</v>
      </c>
      <c r="AR99" s="28">
        <f t="shared" si="21"/>
        <v>0.38491213806831676</v>
      </c>
      <c r="AS99" s="29">
        <f t="shared" si="24"/>
        <v>2.5979954932533547</v>
      </c>
      <c r="AT99" s="29">
        <f t="shared" si="24"/>
        <v>4.3396503552492751</v>
      </c>
      <c r="AU99" s="29">
        <f t="shared" si="24"/>
        <v>2.5979954932533547</v>
      </c>
    </row>
    <row r="100" spans="1:47" s="24" customFormat="1" ht="21" thickBot="1">
      <c r="A100" s="32"/>
      <c r="B100" s="33"/>
      <c r="C100" s="34">
        <v>214</v>
      </c>
      <c r="D100" s="32"/>
      <c r="E100" s="35" t="s">
        <v>200</v>
      </c>
      <c r="F100" s="36"/>
      <c r="G100" s="37" t="s">
        <v>347</v>
      </c>
      <c r="H100" s="35" t="s">
        <v>124</v>
      </c>
      <c r="I100" s="38" t="s">
        <v>348</v>
      </c>
      <c r="J100" s="36"/>
      <c r="K100" s="35" t="s">
        <v>245</v>
      </c>
      <c r="L100" s="39" t="s">
        <v>132</v>
      </c>
      <c r="M100" s="39" t="s">
        <v>81</v>
      </c>
      <c r="N100" s="39" t="s">
        <v>204</v>
      </c>
      <c r="O100" s="40">
        <v>2</v>
      </c>
      <c r="P100" s="41" t="s">
        <v>19</v>
      </c>
      <c r="Q100" s="36"/>
      <c r="R100" s="36"/>
      <c r="S100" s="32"/>
      <c r="T100" s="42"/>
      <c r="U100" s="23"/>
      <c r="Z100" s="25"/>
      <c r="AA100" s="26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8"/>
      <c r="AQ100" s="28"/>
      <c r="AR100" s="28"/>
      <c r="AS100" s="29"/>
      <c r="AT100" s="29"/>
      <c r="AU100" s="29"/>
    </row>
    <row r="101" spans="1:47" s="24" customFormat="1" ht="16.5" thickBot="1">
      <c r="A101" s="43"/>
      <c r="B101" s="44"/>
      <c r="C101" s="45"/>
      <c r="D101" s="43"/>
      <c r="E101" s="46"/>
      <c r="F101" s="47"/>
      <c r="G101" s="48" t="s">
        <v>349</v>
      </c>
      <c r="H101" s="46"/>
      <c r="I101" s="49"/>
      <c r="J101" s="47"/>
      <c r="K101" s="46"/>
      <c r="L101" s="50"/>
      <c r="M101" s="50"/>
      <c r="N101" s="50"/>
      <c r="O101" s="51"/>
      <c r="P101" s="52"/>
      <c r="Q101" s="47"/>
      <c r="R101" s="47"/>
      <c r="S101" s="43"/>
      <c r="T101" s="53"/>
      <c r="U101" s="23"/>
      <c r="V101" s="24">
        <v>10</v>
      </c>
      <c r="W101" s="24">
        <v>15</v>
      </c>
      <c r="X101" s="24">
        <v>8</v>
      </c>
      <c r="Y101" s="24">
        <v>12</v>
      </c>
      <c r="Z101" s="25">
        <f t="shared" ref="Z101:Z106" si="25">W101/V101</f>
        <v>1.5</v>
      </c>
      <c r="AA101" s="26">
        <f t="shared" ref="AA101:AA106" si="26">Y101/X101</f>
        <v>1.5</v>
      </c>
      <c r="AB101" s="27">
        <f t="shared" ref="AB101:AH132" si="27">POISSON(AB$2,$Z101,FALSE)</f>
        <v>0.22313016014843082</v>
      </c>
      <c r="AC101" s="27">
        <f t="shared" si="27"/>
        <v>0.33469524022264624</v>
      </c>
      <c r="AD101" s="27">
        <f t="shared" si="27"/>
        <v>0.25102143016698469</v>
      </c>
      <c r="AE101" s="27">
        <f t="shared" si="27"/>
        <v>0.12551071508349235</v>
      </c>
      <c r="AF101" s="27">
        <f t="shared" si="27"/>
        <v>4.7066518156309634E-2</v>
      </c>
      <c r="AG101" s="27">
        <f t="shared" si="27"/>
        <v>1.4119955446892887E-2</v>
      </c>
      <c r="AH101" s="27">
        <f t="shared" si="27"/>
        <v>3.5299888617232218E-3</v>
      </c>
      <c r="AI101" s="27">
        <f t="shared" ref="AI101:AO132" si="28">POISSON(AI$2,$AA101,FALSE)</f>
        <v>0.22313016014843082</v>
      </c>
      <c r="AJ101" s="27">
        <f t="shared" si="28"/>
        <v>0.33469524022264624</v>
      </c>
      <c r="AK101" s="27">
        <f t="shared" si="28"/>
        <v>0.25102143016698469</v>
      </c>
      <c r="AL101" s="27">
        <f t="shared" si="28"/>
        <v>0.12551071508349235</v>
      </c>
      <c r="AM101" s="27">
        <f t="shared" si="28"/>
        <v>4.7066518156309634E-2</v>
      </c>
      <c r="AN101" s="27">
        <f t="shared" si="28"/>
        <v>1.4119955446892887E-2</v>
      </c>
      <c r="AO101" s="27">
        <f t="shared" si="28"/>
        <v>3.5299888617232218E-3</v>
      </c>
      <c r="AP101" s="28">
        <f t="shared" si="19"/>
        <v>0.37757455617001606</v>
      </c>
      <c r="AQ101" s="28">
        <f t="shared" si="20"/>
        <v>0.24520255760394594</v>
      </c>
      <c r="AR101" s="28">
        <f t="shared" si="21"/>
        <v>0.37757455617001606</v>
      </c>
      <c r="AS101" s="29">
        <f t="shared" si="24"/>
        <v>2.6484835475770652</v>
      </c>
      <c r="AT101" s="29">
        <f t="shared" si="24"/>
        <v>4.0782608867204875</v>
      </c>
      <c r="AU101" s="29">
        <f t="shared" si="24"/>
        <v>2.6484835475770652</v>
      </c>
    </row>
    <row r="102" spans="1:47" s="24" customFormat="1" ht="21" thickBot="1">
      <c r="A102" s="12" t="s">
        <v>350</v>
      </c>
      <c r="B102" s="13">
        <v>0.70833333333333337</v>
      </c>
      <c r="C102" s="14">
        <v>215</v>
      </c>
      <c r="D102" s="12"/>
      <c r="E102" s="15" t="s">
        <v>11</v>
      </c>
      <c r="F102" s="16"/>
      <c r="G102" s="17" t="s">
        <v>351</v>
      </c>
      <c r="H102" s="15" t="s">
        <v>15</v>
      </c>
      <c r="I102" s="18" t="s">
        <v>352</v>
      </c>
      <c r="J102" s="16"/>
      <c r="K102" s="15" t="s">
        <v>124</v>
      </c>
      <c r="L102" s="19" t="s">
        <v>17</v>
      </c>
      <c r="M102" s="19" t="s">
        <v>81</v>
      </c>
      <c r="N102" s="19" t="s">
        <v>264</v>
      </c>
      <c r="O102" s="20">
        <v>2</v>
      </c>
      <c r="P102" s="21" t="s">
        <v>19</v>
      </c>
      <c r="Q102" s="16"/>
      <c r="R102" s="16"/>
      <c r="S102" s="12"/>
      <c r="T102" s="22"/>
      <c r="U102" s="23"/>
      <c r="V102" s="24">
        <v>10</v>
      </c>
      <c r="W102" s="24">
        <v>17</v>
      </c>
      <c r="X102" s="24">
        <v>9</v>
      </c>
      <c r="Y102" s="24">
        <v>10</v>
      </c>
      <c r="Z102" s="25">
        <f t="shared" si="25"/>
        <v>1.7</v>
      </c>
      <c r="AA102" s="26">
        <f t="shared" si="26"/>
        <v>1.1111111111111112</v>
      </c>
      <c r="AB102" s="27">
        <f t="shared" si="27"/>
        <v>0.18268352405273522</v>
      </c>
      <c r="AC102" s="27">
        <f t="shared" si="27"/>
        <v>0.31056199088964986</v>
      </c>
      <c r="AD102" s="27">
        <f t="shared" si="27"/>
        <v>0.26397769225620238</v>
      </c>
      <c r="AE102" s="27">
        <f t="shared" si="27"/>
        <v>0.14958735894518133</v>
      </c>
      <c r="AF102" s="27">
        <f t="shared" si="27"/>
        <v>6.3574627551702068E-2</v>
      </c>
      <c r="AG102" s="27">
        <f t="shared" si="27"/>
        <v>2.16153733675787E-2</v>
      </c>
      <c r="AH102" s="27">
        <f t="shared" si="27"/>
        <v>6.1243557874806316E-3</v>
      </c>
      <c r="AI102" s="27">
        <f t="shared" si="28"/>
        <v>0.32919298780790746</v>
      </c>
      <c r="AJ102" s="27">
        <f t="shared" si="28"/>
        <v>0.36576998645323056</v>
      </c>
      <c r="AK102" s="27">
        <f t="shared" si="28"/>
        <v>0.20320554802957255</v>
      </c>
      <c r="AL102" s="27">
        <f t="shared" si="28"/>
        <v>7.5261314085026884E-2</v>
      </c>
      <c r="AM102" s="27">
        <f t="shared" si="28"/>
        <v>2.0905920579174134E-2</v>
      </c>
      <c r="AN102" s="27">
        <f t="shared" si="28"/>
        <v>4.6457601287053637E-3</v>
      </c>
      <c r="AO102" s="27">
        <f t="shared" si="28"/>
        <v>8.6032594976025265E-4</v>
      </c>
      <c r="AP102" s="28">
        <f t="shared" si="19"/>
        <v>0.50954070513701499</v>
      </c>
      <c r="AQ102" s="28">
        <f t="shared" si="20"/>
        <v>0.2413908552026707</v>
      </c>
      <c r="AR102" s="28">
        <f t="shared" si="21"/>
        <v>0.248359319272973</v>
      </c>
      <c r="AS102" s="29">
        <f t="shared" si="24"/>
        <v>1.9625517449702099</v>
      </c>
      <c r="AT102" s="29">
        <f t="shared" si="24"/>
        <v>4.1426590048757417</v>
      </c>
      <c r="AU102" s="29">
        <f t="shared" si="24"/>
        <v>4.0264243070375585</v>
      </c>
    </row>
    <row r="103" spans="1:47" s="24" customFormat="1" ht="16.5" thickBot="1">
      <c r="A103" s="12"/>
      <c r="B103" s="30"/>
      <c r="C103" s="14">
        <v>216</v>
      </c>
      <c r="D103" s="12"/>
      <c r="E103" s="15" t="s">
        <v>78</v>
      </c>
      <c r="F103" s="16"/>
      <c r="G103" s="17" t="s">
        <v>353</v>
      </c>
      <c r="H103" s="15" t="s">
        <v>157</v>
      </c>
      <c r="I103" s="18" t="s">
        <v>354</v>
      </c>
      <c r="J103" s="16"/>
      <c r="K103" s="15" t="s">
        <v>87</v>
      </c>
      <c r="L103" s="19" t="s">
        <v>115</v>
      </c>
      <c r="M103" s="19" t="s">
        <v>51</v>
      </c>
      <c r="N103" s="19" t="s">
        <v>16</v>
      </c>
      <c r="O103" s="20">
        <v>2</v>
      </c>
      <c r="P103" s="21" t="s">
        <v>19</v>
      </c>
      <c r="Q103" s="16"/>
      <c r="R103" s="16"/>
      <c r="S103" s="12"/>
      <c r="T103" s="22"/>
      <c r="U103" s="23"/>
      <c r="V103" s="24">
        <v>7</v>
      </c>
      <c r="W103" s="24">
        <v>6</v>
      </c>
      <c r="X103" s="24">
        <v>10</v>
      </c>
      <c r="Y103" s="24">
        <v>12</v>
      </c>
      <c r="Z103" s="25">
        <f t="shared" si="25"/>
        <v>0.8571428571428571</v>
      </c>
      <c r="AA103" s="26">
        <f t="shared" si="26"/>
        <v>1.2</v>
      </c>
      <c r="AB103" s="27">
        <f t="shared" si="27"/>
        <v>0.42437284567695077</v>
      </c>
      <c r="AC103" s="27">
        <f t="shared" si="27"/>
        <v>0.36374815343738637</v>
      </c>
      <c r="AD103" s="27">
        <f t="shared" si="27"/>
        <v>0.15589206575887987</v>
      </c>
      <c r="AE103" s="27">
        <f t="shared" si="27"/>
        <v>4.4540590216822815E-2</v>
      </c>
      <c r="AF103" s="27">
        <f t="shared" si="27"/>
        <v>9.5444121893191736E-3</v>
      </c>
      <c r="AG103" s="27">
        <f t="shared" si="27"/>
        <v>1.6361849467404299E-3</v>
      </c>
      <c r="AH103" s="27">
        <f t="shared" si="27"/>
        <v>2.3374070667720427E-4</v>
      </c>
      <c r="AI103" s="27">
        <f t="shared" si="28"/>
        <v>0.30119421191220819</v>
      </c>
      <c r="AJ103" s="27">
        <f t="shared" si="28"/>
        <v>0.36143305429464984</v>
      </c>
      <c r="AK103" s="27">
        <f t="shared" si="28"/>
        <v>0.21685983257678987</v>
      </c>
      <c r="AL103" s="27">
        <f t="shared" si="28"/>
        <v>8.6743933030715939E-2</v>
      </c>
      <c r="AM103" s="27">
        <f t="shared" si="28"/>
        <v>2.602317990921478E-2</v>
      </c>
      <c r="AN103" s="27">
        <f t="shared" si="28"/>
        <v>6.2455631782115462E-3</v>
      </c>
      <c r="AO103" s="27">
        <f t="shared" si="28"/>
        <v>1.2491126356423093E-3</v>
      </c>
      <c r="AP103" s="28">
        <f t="shared" si="19"/>
        <v>0.26310905491945774</v>
      </c>
      <c r="AQ103" s="28">
        <f t="shared" si="20"/>
        <v>0.29746657496447781</v>
      </c>
      <c r="AR103" s="28">
        <f t="shared" si="21"/>
        <v>0.43938934261070722</v>
      </c>
      <c r="AS103" s="29">
        <f t="shared" si="24"/>
        <v>3.8007053778750315</v>
      </c>
      <c r="AT103" s="29">
        <f t="shared" si="24"/>
        <v>3.3617222375973359</v>
      </c>
      <c r="AU103" s="29">
        <f t="shared" si="24"/>
        <v>2.275885878474722</v>
      </c>
    </row>
    <row r="104" spans="1:47" s="24" customFormat="1" ht="21" thickBot="1">
      <c r="A104" s="12"/>
      <c r="B104" s="30"/>
      <c r="C104" s="14">
        <v>217</v>
      </c>
      <c r="D104" s="12"/>
      <c r="E104" s="15" t="s">
        <v>120</v>
      </c>
      <c r="F104" s="16"/>
      <c r="G104" s="17" t="s">
        <v>355</v>
      </c>
      <c r="H104" s="15" t="s">
        <v>124</v>
      </c>
      <c r="I104" s="18" t="s">
        <v>356</v>
      </c>
      <c r="J104" s="16"/>
      <c r="K104" s="15" t="s">
        <v>182</v>
      </c>
      <c r="L104" s="19" t="s">
        <v>357</v>
      </c>
      <c r="M104" s="19" t="s">
        <v>81</v>
      </c>
      <c r="N104" s="19" t="s">
        <v>76</v>
      </c>
      <c r="O104" s="20">
        <v>2</v>
      </c>
      <c r="P104" s="21" t="s">
        <v>19</v>
      </c>
      <c r="Q104" s="16"/>
      <c r="R104" s="16"/>
      <c r="S104" s="12"/>
      <c r="T104" s="22"/>
      <c r="U104" s="23"/>
      <c r="V104" s="24">
        <v>9</v>
      </c>
      <c r="W104" s="24">
        <v>12</v>
      </c>
      <c r="X104" s="24">
        <v>9</v>
      </c>
      <c r="Y104" s="24">
        <v>25</v>
      </c>
      <c r="Z104" s="25">
        <f t="shared" si="25"/>
        <v>1.3333333333333333</v>
      </c>
      <c r="AA104" s="26">
        <f t="shared" si="26"/>
        <v>2.7777777777777777</v>
      </c>
      <c r="AB104" s="27">
        <f t="shared" si="27"/>
        <v>0.26359713811572882</v>
      </c>
      <c r="AC104" s="27">
        <f t="shared" si="27"/>
        <v>0.35146285082097178</v>
      </c>
      <c r="AD104" s="27">
        <f t="shared" si="27"/>
        <v>0.23430856721398116</v>
      </c>
      <c r="AE104" s="27">
        <f t="shared" si="27"/>
        <v>0.10413714098399163</v>
      </c>
      <c r="AF104" s="27">
        <f t="shared" si="27"/>
        <v>3.4712380327997207E-2</v>
      </c>
      <c r="AG104" s="27">
        <f t="shared" si="27"/>
        <v>9.2566347541325894E-3</v>
      </c>
      <c r="AH104" s="27">
        <f t="shared" si="27"/>
        <v>2.0570299453627977E-3</v>
      </c>
      <c r="AI104" s="27">
        <f t="shared" si="28"/>
        <v>6.2176524022116625E-2</v>
      </c>
      <c r="AJ104" s="27">
        <f t="shared" si="28"/>
        <v>0.17271256672810173</v>
      </c>
      <c r="AK104" s="27">
        <f t="shared" si="28"/>
        <v>0.23987856490014131</v>
      </c>
      <c r="AL104" s="27">
        <f t="shared" si="28"/>
        <v>0.22210978231494566</v>
      </c>
      <c r="AM104" s="27">
        <f t="shared" si="28"/>
        <v>0.15424290438537891</v>
      </c>
      <c r="AN104" s="27">
        <f t="shared" si="28"/>
        <v>8.5690502436321619E-2</v>
      </c>
      <c r="AO104" s="27">
        <f t="shared" si="28"/>
        <v>3.9671528905704453E-2</v>
      </c>
      <c r="AP104" s="28">
        <f t="shared" si="19"/>
        <v>0.16032604375640294</v>
      </c>
      <c r="AQ104" s="28">
        <f t="shared" si="20"/>
        <v>0.16792856782982457</v>
      </c>
      <c r="AR104" s="28">
        <f t="shared" si="21"/>
        <v>0.65304304941847735</v>
      </c>
      <c r="AS104" s="29">
        <f t="shared" si="24"/>
        <v>6.2372898162408692</v>
      </c>
      <c r="AT104" s="29">
        <f t="shared" si="24"/>
        <v>5.9549129306776427</v>
      </c>
      <c r="AU104" s="29">
        <f t="shared" si="24"/>
        <v>1.531292616758545</v>
      </c>
    </row>
    <row r="105" spans="1:47" s="24" customFormat="1" ht="21" thickBot="1">
      <c r="A105" s="12"/>
      <c r="B105" s="30"/>
      <c r="C105" s="14">
        <v>218</v>
      </c>
      <c r="D105" s="12"/>
      <c r="E105" s="15" t="s">
        <v>83</v>
      </c>
      <c r="F105" s="16"/>
      <c r="G105" s="17" t="s">
        <v>358</v>
      </c>
      <c r="H105" s="15" t="s">
        <v>15</v>
      </c>
      <c r="I105" s="18" t="s">
        <v>359</v>
      </c>
      <c r="J105" s="16"/>
      <c r="K105" s="15" t="s">
        <v>54</v>
      </c>
      <c r="L105" s="19" t="s">
        <v>61</v>
      </c>
      <c r="M105" s="19" t="s">
        <v>16</v>
      </c>
      <c r="N105" s="19" t="s">
        <v>209</v>
      </c>
      <c r="O105" s="20">
        <v>2</v>
      </c>
      <c r="P105" s="21" t="s">
        <v>19</v>
      </c>
      <c r="Q105" s="16"/>
      <c r="R105" s="16"/>
      <c r="S105" s="12"/>
      <c r="T105" s="22"/>
      <c r="U105" s="23"/>
      <c r="V105" s="24">
        <v>7</v>
      </c>
      <c r="W105" s="24">
        <v>17</v>
      </c>
      <c r="X105" s="24">
        <v>9</v>
      </c>
      <c r="Y105" s="24">
        <v>12</v>
      </c>
      <c r="Z105" s="25">
        <f t="shared" si="25"/>
        <v>2.4285714285714284</v>
      </c>
      <c r="AA105" s="26">
        <f t="shared" si="26"/>
        <v>1.3333333333333333</v>
      </c>
      <c r="AB105" s="27">
        <f t="shared" si="27"/>
        <v>8.8162689362359783E-2</v>
      </c>
      <c r="AC105" s="27">
        <f t="shared" si="27"/>
        <v>0.2141093884514452</v>
      </c>
      <c r="AD105" s="27">
        <f t="shared" si="27"/>
        <v>0.25998997169104054</v>
      </c>
      <c r="AE105" s="27">
        <f t="shared" si="27"/>
        <v>0.21046807232131853</v>
      </c>
      <c r="AF105" s="27">
        <f t="shared" si="27"/>
        <v>0.12778418676651479</v>
      </c>
      <c r="AG105" s="27">
        <f t="shared" si="27"/>
        <v>6.2066605000878614E-2</v>
      </c>
      <c r="AH105" s="27">
        <f t="shared" si="27"/>
        <v>2.5122197262260386E-2</v>
      </c>
      <c r="AI105" s="27">
        <f t="shared" si="28"/>
        <v>0.26359713811572882</v>
      </c>
      <c r="AJ105" s="27">
        <f t="shared" si="28"/>
        <v>0.35146285082097178</v>
      </c>
      <c r="AK105" s="27">
        <f t="shared" si="28"/>
        <v>0.23430856721398116</v>
      </c>
      <c r="AL105" s="27">
        <f t="shared" si="28"/>
        <v>0.10413714098399163</v>
      </c>
      <c r="AM105" s="27">
        <f t="shared" si="28"/>
        <v>3.4712380327997207E-2</v>
      </c>
      <c r="AN105" s="27">
        <f t="shared" si="28"/>
        <v>9.2566347541325894E-3</v>
      </c>
      <c r="AO105" s="27">
        <f t="shared" si="28"/>
        <v>2.0570299453627977E-3</v>
      </c>
      <c r="AP105" s="28">
        <f t="shared" si="19"/>
        <v>0.60335006149345305</v>
      </c>
      <c r="AQ105" s="28">
        <f t="shared" si="20"/>
        <v>0.1907722642088775</v>
      </c>
      <c r="AR105" s="28">
        <f t="shared" si="21"/>
        <v>0.19750230160925733</v>
      </c>
      <c r="AS105" s="29">
        <f t="shared" si="24"/>
        <v>1.6574126097289723</v>
      </c>
      <c r="AT105" s="29">
        <f t="shared" si="24"/>
        <v>5.2418521326826371</v>
      </c>
      <c r="AU105" s="29">
        <f t="shared" si="24"/>
        <v>5.0632321337622734</v>
      </c>
    </row>
    <row r="106" spans="1:47" s="24" customFormat="1" ht="21" thickBot="1">
      <c r="A106" s="12"/>
      <c r="B106" s="30"/>
      <c r="C106" s="14">
        <v>219</v>
      </c>
      <c r="D106" s="12"/>
      <c r="E106" s="15" t="s">
        <v>47</v>
      </c>
      <c r="F106" s="16"/>
      <c r="G106" s="17" t="s">
        <v>360</v>
      </c>
      <c r="H106" s="15" t="s">
        <v>139</v>
      </c>
      <c r="I106" s="18" t="s">
        <v>361</v>
      </c>
      <c r="J106" s="16"/>
      <c r="K106" s="15" t="s">
        <v>114</v>
      </c>
      <c r="L106" s="19" t="s">
        <v>19</v>
      </c>
      <c r="M106" s="19" t="s">
        <v>142</v>
      </c>
      <c r="N106" s="19" t="s">
        <v>362</v>
      </c>
      <c r="O106" s="20">
        <v>2</v>
      </c>
      <c r="P106" s="21" t="s">
        <v>19</v>
      </c>
      <c r="Q106" s="16"/>
      <c r="R106" s="16"/>
      <c r="S106" s="12"/>
      <c r="T106" s="22"/>
      <c r="U106" s="23"/>
      <c r="V106" s="24">
        <v>9</v>
      </c>
      <c r="W106" s="24">
        <v>19</v>
      </c>
      <c r="X106" s="24">
        <v>8</v>
      </c>
      <c r="Y106" s="24">
        <v>10</v>
      </c>
      <c r="Z106" s="25">
        <f t="shared" si="25"/>
        <v>2.1111111111111112</v>
      </c>
      <c r="AA106" s="26">
        <f t="shared" si="26"/>
        <v>1.25</v>
      </c>
      <c r="AB106" s="27">
        <f t="shared" si="27"/>
        <v>0.12110333239233183</v>
      </c>
      <c r="AC106" s="27">
        <f t="shared" si="27"/>
        <v>0.25566259060603386</v>
      </c>
      <c r="AD106" s="27">
        <f t="shared" si="27"/>
        <v>0.26986606786192469</v>
      </c>
      <c r="AE106" s="27">
        <f t="shared" si="27"/>
        <v>0.18990575145839145</v>
      </c>
      <c r="AF106" s="27">
        <f t="shared" si="27"/>
        <v>0.10022803549192881</v>
      </c>
      <c r="AG106" s="27">
        <f t="shared" si="27"/>
        <v>4.2318503874369945E-2</v>
      </c>
      <c r="AH106" s="27">
        <f t="shared" si="27"/>
        <v>1.4889843955796832E-2</v>
      </c>
      <c r="AI106" s="27">
        <f t="shared" si="28"/>
        <v>0.28650479686019087</v>
      </c>
      <c r="AJ106" s="27">
        <f t="shared" si="28"/>
        <v>0.35813099607523857</v>
      </c>
      <c r="AK106" s="27">
        <f t="shared" si="28"/>
        <v>0.22383187254702411</v>
      </c>
      <c r="AL106" s="27">
        <f t="shared" si="28"/>
        <v>9.3263280227926723E-2</v>
      </c>
      <c r="AM106" s="27">
        <f t="shared" si="28"/>
        <v>2.9144775071227102E-2</v>
      </c>
      <c r="AN106" s="27">
        <f t="shared" si="28"/>
        <v>7.2861937678067755E-3</v>
      </c>
      <c r="AO106" s="27">
        <f t="shared" si="28"/>
        <v>1.5179570349597449E-3</v>
      </c>
      <c r="AP106" s="28">
        <f t="shared" si="19"/>
        <v>0.5653281463991523</v>
      </c>
      <c r="AQ106" s="28">
        <f t="shared" si="20"/>
        <v>0.21052383242034672</v>
      </c>
      <c r="AR106" s="28">
        <f t="shared" si="21"/>
        <v>0.22070246886612477</v>
      </c>
      <c r="AS106" s="29">
        <f t="shared" si="24"/>
        <v>1.7688841540430675</v>
      </c>
      <c r="AT106" s="29">
        <f t="shared" si="24"/>
        <v>4.750056031676877</v>
      </c>
      <c r="AU106" s="29">
        <f t="shared" si="24"/>
        <v>4.5309869216124943</v>
      </c>
    </row>
    <row r="107" spans="1:47" s="24" customFormat="1" ht="21" thickBot="1">
      <c r="A107" s="32" t="s">
        <v>28</v>
      </c>
      <c r="B107" s="54">
        <v>0.70833333333333337</v>
      </c>
      <c r="C107" s="34">
        <v>220</v>
      </c>
      <c r="D107" s="32"/>
      <c r="E107" s="35" t="s">
        <v>87</v>
      </c>
      <c r="F107" s="36"/>
      <c r="G107" s="55" t="s">
        <v>363</v>
      </c>
      <c r="H107" s="35" t="s">
        <v>75</v>
      </c>
      <c r="I107" s="56" t="s">
        <v>364</v>
      </c>
      <c r="J107" s="36"/>
      <c r="K107" s="35" t="s">
        <v>139</v>
      </c>
      <c r="L107" s="39" t="s">
        <v>142</v>
      </c>
      <c r="M107" s="39" t="s">
        <v>26</v>
      </c>
      <c r="N107" s="39" t="s">
        <v>115</v>
      </c>
      <c r="O107" s="40">
        <v>8</v>
      </c>
      <c r="P107" s="41" t="s">
        <v>19</v>
      </c>
      <c r="Q107" s="36"/>
      <c r="R107" s="36"/>
      <c r="S107" s="32"/>
      <c r="T107" s="42"/>
      <c r="U107" s="23"/>
      <c r="Z107" s="25"/>
      <c r="AA107" s="26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8"/>
      <c r="AQ107" s="28"/>
      <c r="AR107" s="28"/>
      <c r="AS107" s="29"/>
      <c r="AT107" s="29"/>
      <c r="AU107" s="29"/>
    </row>
    <row r="108" spans="1:47" s="24" customFormat="1" ht="16.5" thickBot="1">
      <c r="A108" s="43"/>
      <c r="B108" s="57"/>
      <c r="C108" s="45"/>
      <c r="D108" s="43"/>
      <c r="E108" s="46"/>
      <c r="F108" s="47"/>
      <c r="G108" s="58"/>
      <c r="H108" s="46"/>
      <c r="I108" s="59" t="s">
        <v>365</v>
      </c>
      <c r="J108" s="47"/>
      <c r="K108" s="46"/>
      <c r="L108" s="50"/>
      <c r="M108" s="50"/>
      <c r="N108" s="50"/>
      <c r="O108" s="51"/>
      <c r="P108" s="52"/>
      <c r="Q108" s="47"/>
      <c r="R108" s="47"/>
      <c r="S108" s="43"/>
      <c r="T108" s="53"/>
      <c r="U108" s="23"/>
      <c r="V108" s="24">
        <v>9</v>
      </c>
      <c r="W108" s="24">
        <v>10</v>
      </c>
      <c r="X108" s="24">
        <v>10</v>
      </c>
      <c r="Y108" s="24">
        <v>8</v>
      </c>
      <c r="Z108" s="25">
        <f t="shared" ref="Z108:Z121" si="29">W108/V108</f>
        <v>1.1111111111111112</v>
      </c>
      <c r="AA108" s="26">
        <f t="shared" ref="AA108:AA121" si="30">Y108/X108</f>
        <v>0.8</v>
      </c>
      <c r="AB108" s="27">
        <f t="shared" si="27"/>
        <v>0.32919298780790746</v>
      </c>
      <c r="AC108" s="27">
        <f t="shared" si="27"/>
        <v>0.36576998645323056</v>
      </c>
      <c r="AD108" s="27">
        <f t="shared" si="27"/>
        <v>0.20320554802957255</v>
      </c>
      <c r="AE108" s="27">
        <f t="shared" si="27"/>
        <v>7.5261314085026884E-2</v>
      </c>
      <c r="AF108" s="27">
        <f t="shared" si="27"/>
        <v>2.0905920579174134E-2</v>
      </c>
      <c r="AG108" s="27">
        <f t="shared" si="27"/>
        <v>4.6457601287053637E-3</v>
      </c>
      <c r="AH108" s="27">
        <f t="shared" si="27"/>
        <v>8.6032594976025265E-4</v>
      </c>
      <c r="AI108" s="27">
        <f t="shared" si="28"/>
        <v>0.44932896411722728</v>
      </c>
      <c r="AJ108" s="27">
        <f t="shared" si="28"/>
        <v>0.35946317129378186</v>
      </c>
      <c r="AK108" s="27">
        <f t="shared" si="28"/>
        <v>0.14378526851751275</v>
      </c>
      <c r="AL108" s="27">
        <f t="shared" si="28"/>
        <v>3.8342738271336732E-2</v>
      </c>
      <c r="AM108" s="27">
        <f t="shared" si="28"/>
        <v>7.6685476542673473E-3</v>
      </c>
      <c r="AN108" s="27">
        <f t="shared" si="28"/>
        <v>1.2269676246827756E-3</v>
      </c>
      <c r="AO108" s="27">
        <f t="shared" si="28"/>
        <v>1.6359568329103673E-4</v>
      </c>
      <c r="AP108" s="28">
        <f t="shared" si="19"/>
        <v>0.42660979409230898</v>
      </c>
      <c r="AQ108" s="28">
        <f t="shared" si="20"/>
        <v>0.31182680895024883</v>
      </c>
      <c r="AR108" s="28">
        <f t="shared" si="21"/>
        <v>0.26154467373678209</v>
      </c>
      <c r="AS108" s="29">
        <f t="shared" si="24"/>
        <v>2.3440624520299269</v>
      </c>
      <c r="AT108" s="29">
        <f t="shared" si="24"/>
        <v>3.20690835841362</v>
      </c>
      <c r="AU108" s="29">
        <f t="shared" si="24"/>
        <v>3.8234385954515653</v>
      </c>
    </row>
    <row r="109" spans="1:47" s="24" customFormat="1" ht="16.5" thickBot="1">
      <c r="A109" s="12" t="s">
        <v>366</v>
      </c>
      <c r="B109" s="13">
        <v>0.71875</v>
      </c>
      <c r="C109" s="14">
        <v>221</v>
      </c>
      <c r="D109" s="12"/>
      <c r="E109" s="15" t="s">
        <v>72</v>
      </c>
      <c r="F109" s="16"/>
      <c r="G109" s="17" t="s">
        <v>367</v>
      </c>
      <c r="H109" s="15" t="s">
        <v>24</v>
      </c>
      <c r="I109" s="18" t="s">
        <v>368</v>
      </c>
      <c r="J109" s="16"/>
      <c r="K109" s="15" t="s">
        <v>24</v>
      </c>
      <c r="L109" s="19" t="s">
        <v>70</v>
      </c>
      <c r="M109" s="19" t="s">
        <v>70</v>
      </c>
      <c r="N109" s="19" t="s">
        <v>47</v>
      </c>
      <c r="O109" s="20">
        <v>8</v>
      </c>
      <c r="P109" s="21" t="s">
        <v>19</v>
      </c>
      <c r="Q109" s="16"/>
      <c r="R109" s="16"/>
      <c r="S109" s="12"/>
      <c r="T109" s="22"/>
      <c r="U109" s="23"/>
      <c r="V109" s="24">
        <v>11</v>
      </c>
      <c r="W109" s="24">
        <v>12</v>
      </c>
      <c r="X109" s="24">
        <v>10</v>
      </c>
      <c r="Y109" s="24">
        <v>8</v>
      </c>
      <c r="Z109" s="25">
        <f t="shared" si="29"/>
        <v>1.0909090909090908</v>
      </c>
      <c r="AA109" s="26">
        <f t="shared" si="30"/>
        <v>0.8</v>
      </c>
      <c r="AB109" s="27">
        <f t="shared" si="27"/>
        <v>0.33591098123916385</v>
      </c>
      <c r="AC109" s="27">
        <f t="shared" si="27"/>
        <v>0.36644834316999692</v>
      </c>
      <c r="AD109" s="27">
        <f t="shared" si="27"/>
        <v>0.19988091445636194</v>
      </c>
      <c r="AE109" s="27">
        <f t="shared" si="27"/>
        <v>7.2683968893222511E-2</v>
      </c>
      <c r="AF109" s="27">
        <f t="shared" si="27"/>
        <v>1.98229006072425E-2</v>
      </c>
      <c r="AG109" s="27">
        <f t="shared" si="27"/>
        <v>4.3249964961256365E-3</v>
      </c>
      <c r="AH109" s="27">
        <f t="shared" si="27"/>
        <v>7.863629992955701E-4</v>
      </c>
      <c r="AI109" s="27">
        <f t="shared" si="28"/>
        <v>0.44932896411722728</v>
      </c>
      <c r="AJ109" s="27">
        <f t="shared" si="28"/>
        <v>0.35946317129378186</v>
      </c>
      <c r="AK109" s="27">
        <f t="shared" si="28"/>
        <v>0.14378526851751275</v>
      </c>
      <c r="AL109" s="27">
        <f t="shared" si="28"/>
        <v>3.8342738271336732E-2</v>
      </c>
      <c r="AM109" s="27">
        <f t="shared" si="28"/>
        <v>7.6685476542673473E-3</v>
      </c>
      <c r="AN109" s="27">
        <f t="shared" si="28"/>
        <v>1.2269676246827756E-3</v>
      </c>
      <c r="AO109" s="27">
        <f t="shared" si="28"/>
        <v>1.6359568329103673E-4</v>
      </c>
      <c r="AP109" s="28">
        <f t="shared" si="19"/>
        <v>0.42030309457803228</v>
      </c>
      <c r="AQ109" s="28">
        <f t="shared" si="20"/>
        <v>0.31449538248604536</v>
      </c>
      <c r="AR109" s="28">
        <f t="shared" si="21"/>
        <v>0.26519113110813552</v>
      </c>
      <c r="AS109" s="29">
        <f t="shared" si="24"/>
        <v>2.3792353967889781</v>
      </c>
      <c r="AT109" s="29">
        <f t="shared" si="24"/>
        <v>3.1796969230362913</v>
      </c>
      <c r="AU109" s="29">
        <f t="shared" si="24"/>
        <v>3.7708651711743539</v>
      </c>
    </row>
    <row r="110" spans="1:47" s="24" customFormat="1" ht="16.5" thickBot="1">
      <c r="A110" s="12"/>
      <c r="B110" s="30"/>
      <c r="C110" s="14">
        <v>222</v>
      </c>
      <c r="D110" s="12"/>
      <c r="E110" s="15" t="s">
        <v>155</v>
      </c>
      <c r="F110" s="16"/>
      <c r="G110" s="17" t="s">
        <v>369</v>
      </c>
      <c r="H110" s="15" t="s">
        <v>24</v>
      </c>
      <c r="I110" s="18" t="s">
        <v>370</v>
      </c>
      <c r="J110" s="16"/>
      <c r="K110" s="15" t="s">
        <v>118</v>
      </c>
      <c r="L110" s="19" t="s">
        <v>204</v>
      </c>
      <c r="M110" s="19" t="s">
        <v>60</v>
      </c>
      <c r="N110" s="19" t="s">
        <v>131</v>
      </c>
      <c r="O110" s="20">
        <v>8</v>
      </c>
      <c r="P110" s="31">
        <v>2</v>
      </c>
      <c r="Q110" s="16"/>
      <c r="R110" s="16"/>
      <c r="S110" s="12"/>
      <c r="T110" s="22"/>
      <c r="U110" s="23"/>
      <c r="V110" s="24">
        <v>11</v>
      </c>
      <c r="W110" s="24">
        <v>5</v>
      </c>
      <c r="X110" s="24">
        <v>11</v>
      </c>
      <c r="Y110" s="24">
        <v>10</v>
      </c>
      <c r="Z110" s="25">
        <f t="shared" si="29"/>
        <v>0.45454545454545453</v>
      </c>
      <c r="AA110" s="26">
        <f t="shared" si="30"/>
        <v>0.90909090909090906</v>
      </c>
      <c r="AB110" s="27">
        <f t="shared" si="27"/>
        <v>0.63473641894028432</v>
      </c>
      <c r="AC110" s="27">
        <f t="shared" si="27"/>
        <v>0.28851655406376558</v>
      </c>
      <c r="AD110" s="27">
        <f t="shared" si="27"/>
        <v>6.5571944105401264E-2</v>
      </c>
      <c r="AE110" s="27">
        <f t="shared" si="27"/>
        <v>9.9351430462729182E-3</v>
      </c>
      <c r="AF110" s="27">
        <f t="shared" si="27"/>
        <v>1.1289935279855589E-3</v>
      </c>
      <c r="AG110" s="27">
        <f t="shared" si="27"/>
        <v>1.0263577527141444E-4</v>
      </c>
      <c r="AH110" s="27">
        <f t="shared" si="27"/>
        <v>7.7754375205617004E-6</v>
      </c>
      <c r="AI110" s="27">
        <f t="shared" si="28"/>
        <v>0.40289032152913479</v>
      </c>
      <c r="AJ110" s="27">
        <f t="shared" si="28"/>
        <v>0.36626392866284979</v>
      </c>
      <c r="AK110" s="27">
        <f t="shared" si="28"/>
        <v>0.16648360393765899</v>
      </c>
      <c r="AL110" s="27">
        <f t="shared" si="28"/>
        <v>5.0449576950805756E-2</v>
      </c>
      <c r="AM110" s="27">
        <f t="shared" si="28"/>
        <v>1.1465812943364944E-2</v>
      </c>
      <c r="AN110" s="27">
        <f t="shared" si="28"/>
        <v>2.0846932624299895E-3</v>
      </c>
      <c r="AO110" s="27">
        <f t="shared" si="28"/>
        <v>3.1586261551969541E-4</v>
      </c>
      <c r="AP110" s="28">
        <f t="shared" si="19"/>
        <v>0.17719460625615219</v>
      </c>
      <c r="AQ110" s="28">
        <f t="shared" si="20"/>
        <v>0.37284634744558265</v>
      </c>
      <c r="AR110" s="28">
        <f t="shared" si="21"/>
        <v>0.44992525349388862</v>
      </c>
      <c r="AS110" s="29">
        <f t="shared" si="24"/>
        <v>5.6435126391736885</v>
      </c>
      <c r="AT110" s="29">
        <f t="shared" si="24"/>
        <v>2.6820699917033548</v>
      </c>
      <c r="AU110" s="29">
        <f t="shared" si="24"/>
        <v>2.2225914020929327</v>
      </c>
    </row>
    <row r="111" spans="1:47" s="24" customFormat="1" ht="16.5" thickBot="1">
      <c r="A111" s="12" t="s">
        <v>371</v>
      </c>
      <c r="B111" s="13">
        <v>0.78125</v>
      </c>
      <c r="C111" s="14">
        <v>223</v>
      </c>
      <c r="D111" s="12"/>
      <c r="E111" s="15" t="s">
        <v>16</v>
      </c>
      <c r="F111" s="16"/>
      <c r="G111" s="17" t="s">
        <v>372</v>
      </c>
      <c r="H111" s="15" t="s">
        <v>126</v>
      </c>
      <c r="I111" s="18" t="s">
        <v>373</v>
      </c>
      <c r="J111" s="16"/>
      <c r="K111" s="15" t="s">
        <v>374</v>
      </c>
      <c r="L111" s="19" t="s">
        <v>19</v>
      </c>
      <c r="M111" s="19" t="s">
        <v>19</v>
      </c>
      <c r="N111" s="19" t="s">
        <v>44</v>
      </c>
      <c r="O111" s="20">
        <v>7</v>
      </c>
      <c r="P111" s="21" t="s">
        <v>19</v>
      </c>
      <c r="Q111" s="16"/>
      <c r="R111" s="16"/>
      <c r="S111" s="12"/>
      <c r="T111" s="22"/>
      <c r="U111" s="23"/>
      <c r="V111" s="24">
        <v>9</v>
      </c>
      <c r="W111" s="24">
        <v>21</v>
      </c>
      <c r="X111" s="24">
        <v>9</v>
      </c>
      <c r="Y111" s="24">
        <v>8</v>
      </c>
      <c r="Z111" s="25">
        <f t="shared" si="29"/>
        <v>2.3333333333333335</v>
      </c>
      <c r="AA111" s="26">
        <f t="shared" si="30"/>
        <v>0.88888888888888884</v>
      </c>
      <c r="AB111" s="27">
        <f t="shared" si="27"/>
        <v>9.6971967864406192E-2</v>
      </c>
      <c r="AC111" s="27">
        <f t="shared" si="27"/>
        <v>0.22626792501694779</v>
      </c>
      <c r="AD111" s="27">
        <f t="shared" si="27"/>
        <v>0.26397924585310578</v>
      </c>
      <c r="AE111" s="27">
        <f t="shared" si="27"/>
        <v>0.20531719121908226</v>
      </c>
      <c r="AF111" s="27">
        <f t="shared" si="27"/>
        <v>0.11976836154446466</v>
      </c>
      <c r="AG111" s="27">
        <f t="shared" si="27"/>
        <v>5.5891902054083509E-2</v>
      </c>
      <c r="AH111" s="27">
        <f t="shared" si="27"/>
        <v>2.1735739687699141E-2</v>
      </c>
      <c r="AI111" s="27">
        <f t="shared" si="28"/>
        <v>0.41111229050718862</v>
      </c>
      <c r="AJ111" s="27">
        <f t="shared" si="28"/>
        <v>0.36543314711750097</v>
      </c>
      <c r="AK111" s="27">
        <f t="shared" si="28"/>
        <v>0.16241473205222265</v>
      </c>
      <c r="AL111" s="27">
        <f t="shared" si="28"/>
        <v>4.8122883571028931E-2</v>
      </c>
      <c r="AM111" s="27">
        <f t="shared" si="28"/>
        <v>1.0693974126895317E-2</v>
      </c>
      <c r="AN111" s="27">
        <f t="shared" si="28"/>
        <v>1.9011509558925005E-3</v>
      </c>
      <c r="AO111" s="27">
        <f t="shared" si="28"/>
        <v>2.8165199346555559E-4</v>
      </c>
      <c r="AP111" s="28">
        <f t="shared" si="19"/>
        <v>0.6865157891588507</v>
      </c>
      <c r="AQ111" s="28">
        <f t="shared" si="20"/>
        <v>0.17797459998733312</v>
      </c>
      <c r="AR111" s="28">
        <f t="shared" si="21"/>
        <v>0.12667685667787459</v>
      </c>
      <c r="AS111" s="29">
        <f t="shared" si="24"/>
        <v>1.4566307371098397</v>
      </c>
      <c r="AT111" s="29">
        <f t="shared" si="24"/>
        <v>5.6187793093574729</v>
      </c>
      <c r="AU111" s="29">
        <f t="shared" si="24"/>
        <v>7.8941017816923793</v>
      </c>
    </row>
    <row r="112" spans="1:47" s="24" customFormat="1" ht="21" thickBot="1">
      <c r="A112" s="12"/>
      <c r="B112" s="30"/>
      <c r="C112" s="14">
        <v>224</v>
      </c>
      <c r="D112" s="12"/>
      <c r="E112" s="15" t="s">
        <v>71</v>
      </c>
      <c r="F112" s="16"/>
      <c r="G112" s="17" t="s">
        <v>375</v>
      </c>
      <c r="H112" s="15" t="s">
        <v>157</v>
      </c>
      <c r="I112" s="18" t="s">
        <v>376</v>
      </c>
      <c r="J112" s="16"/>
      <c r="K112" s="15" t="s">
        <v>126</v>
      </c>
      <c r="L112" s="19" t="s">
        <v>19</v>
      </c>
      <c r="M112" s="19" t="s">
        <v>51</v>
      </c>
      <c r="N112" s="19" t="s">
        <v>279</v>
      </c>
      <c r="O112" s="20">
        <v>8</v>
      </c>
      <c r="P112" s="21" t="s">
        <v>19</v>
      </c>
      <c r="Q112" s="16"/>
      <c r="R112" s="16"/>
      <c r="S112" s="12"/>
      <c r="T112" s="22"/>
      <c r="U112" s="23"/>
      <c r="V112" s="24">
        <v>9</v>
      </c>
      <c r="W112" s="24">
        <v>13</v>
      </c>
      <c r="X112" s="24">
        <v>9</v>
      </c>
      <c r="Y112" s="24">
        <v>14</v>
      </c>
      <c r="Z112" s="25">
        <f t="shared" si="29"/>
        <v>1.4444444444444444</v>
      </c>
      <c r="AA112" s="26">
        <f t="shared" si="30"/>
        <v>1.5555555555555556</v>
      </c>
      <c r="AB112" s="27">
        <f t="shared" si="27"/>
        <v>0.23587708298570059</v>
      </c>
      <c r="AC112" s="27">
        <f t="shared" si="27"/>
        <v>0.34071134209045639</v>
      </c>
      <c r="AD112" s="27">
        <f t="shared" si="27"/>
        <v>0.24606930262088519</v>
      </c>
      <c r="AE112" s="27">
        <f t="shared" si="27"/>
        <v>0.11847781237301878</v>
      </c>
      <c r="AF112" s="27">
        <f t="shared" si="27"/>
        <v>4.2783654468034567E-2</v>
      </c>
      <c r="AG112" s="27">
        <f t="shared" si="27"/>
        <v>1.235972240187665E-2</v>
      </c>
      <c r="AH112" s="27">
        <f t="shared" si="27"/>
        <v>2.975488726377712E-3</v>
      </c>
      <c r="AI112" s="27">
        <f t="shared" si="28"/>
        <v>0.21107208779109193</v>
      </c>
      <c r="AJ112" s="27">
        <f t="shared" si="28"/>
        <v>0.32833435878614303</v>
      </c>
      <c r="AK112" s="27">
        <f t="shared" si="28"/>
        <v>0.25537116794477793</v>
      </c>
      <c r="AL112" s="27">
        <f t="shared" si="28"/>
        <v>0.13241467967507004</v>
      </c>
      <c r="AM112" s="27">
        <f t="shared" si="28"/>
        <v>5.1494597651416125E-2</v>
      </c>
      <c r="AN112" s="27">
        <f t="shared" si="28"/>
        <v>1.6020541491551684E-2</v>
      </c>
      <c r="AO112" s="27">
        <f t="shared" si="28"/>
        <v>4.1534737200319182E-3</v>
      </c>
      <c r="AP112" s="28">
        <f t="shared" si="19"/>
        <v>0.35353424933512473</v>
      </c>
      <c r="AQ112" s="28">
        <f t="shared" si="20"/>
        <v>0.24478577877527011</v>
      </c>
      <c r="AR112" s="28">
        <f t="shared" si="21"/>
        <v>0.40198690237593865</v>
      </c>
      <c r="AS112" s="29">
        <f t="shared" si="24"/>
        <v>2.8285802631022401</v>
      </c>
      <c r="AT112" s="29">
        <f t="shared" si="24"/>
        <v>4.0852046430281703</v>
      </c>
      <c r="AU112" s="29">
        <f t="shared" si="24"/>
        <v>2.4876432393431536</v>
      </c>
    </row>
    <row r="113" spans="1:47" s="24" customFormat="1" ht="16.5" thickBot="1">
      <c r="A113" s="12" t="s">
        <v>377</v>
      </c>
      <c r="B113" s="13">
        <v>0.79166666666666663</v>
      </c>
      <c r="C113" s="14">
        <v>225</v>
      </c>
      <c r="D113" s="12"/>
      <c r="E113" s="15" t="s">
        <v>100</v>
      </c>
      <c r="F113" s="16"/>
      <c r="G113" s="17" t="s">
        <v>378</v>
      </c>
      <c r="H113" s="15" t="s">
        <v>30</v>
      </c>
      <c r="I113" s="18" t="s">
        <v>379</v>
      </c>
      <c r="J113" s="16"/>
      <c r="K113" s="15" t="s">
        <v>30</v>
      </c>
      <c r="L113" s="19" t="s">
        <v>173</v>
      </c>
      <c r="M113" s="19" t="s">
        <v>173</v>
      </c>
      <c r="N113" s="19" t="s">
        <v>226</v>
      </c>
      <c r="O113" s="20">
        <v>8</v>
      </c>
      <c r="P113" s="21" t="s">
        <v>19</v>
      </c>
      <c r="Q113" s="16"/>
      <c r="R113" s="16"/>
      <c r="S113" s="12"/>
      <c r="T113" s="22"/>
      <c r="U113" s="23"/>
      <c r="V113" s="24">
        <v>12</v>
      </c>
      <c r="W113" s="24">
        <v>16</v>
      </c>
      <c r="X113" s="24">
        <v>12</v>
      </c>
      <c r="Y113" s="24">
        <v>16</v>
      </c>
      <c r="Z113" s="25">
        <f t="shared" si="29"/>
        <v>1.3333333333333333</v>
      </c>
      <c r="AA113" s="26">
        <f t="shared" si="30"/>
        <v>1.3333333333333333</v>
      </c>
      <c r="AB113" s="27">
        <f t="shared" si="27"/>
        <v>0.26359713811572882</v>
      </c>
      <c r="AC113" s="27">
        <f t="shared" si="27"/>
        <v>0.35146285082097178</v>
      </c>
      <c r="AD113" s="27">
        <f t="shared" si="27"/>
        <v>0.23430856721398116</v>
      </c>
      <c r="AE113" s="27">
        <f t="shared" si="27"/>
        <v>0.10413714098399163</v>
      </c>
      <c r="AF113" s="27">
        <f t="shared" si="27"/>
        <v>3.4712380327997207E-2</v>
      </c>
      <c r="AG113" s="27">
        <f t="shared" si="27"/>
        <v>9.2566347541325894E-3</v>
      </c>
      <c r="AH113" s="27">
        <f t="shared" si="27"/>
        <v>2.0570299453627977E-3</v>
      </c>
      <c r="AI113" s="27">
        <f t="shared" si="28"/>
        <v>0.26359713811572882</v>
      </c>
      <c r="AJ113" s="27">
        <f t="shared" si="28"/>
        <v>0.35146285082097178</v>
      </c>
      <c r="AK113" s="27">
        <f t="shared" si="28"/>
        <v>0.23430856721398116</v>
      </c>
      <c r="AL113" s="27">
        <f t="shared" si="28"/>
        <v>0.10413714098399163</v>
      </c>
      <c r="AM113" s="27">
        <f t="shared" si="28"/>
        <v>3.4712380327997207E-2</v>
      </c>
      <c r="AN113" s="27">
        <f t="shared" si="28"/>
        <v>9.2566347541325894E-3</v>
      </c>
      <c r="AO113" s="27">
        <f t="shared" si="28"/>
        <v>2.0570299453627977E-3</v>
      </c>
      <c r="AP113" s="28">
        <f t="shared" si="19"/>
        <v>0.36950710102516798</v>
      </c>
      <c r="AQ113" s="28">
        <f t="shared" si="20"/>
        <v>0.26125021951523814</v>
      </c>
      <c r="AR113" s="28">
        <f t="shared" si="21"/>
        <v>0.36950710102516798</v>
      </c>
      <c r="AS113" s="29">
        <f t="shared" si="24"/>
        <v>2.7063079362360827</v>
      </c>
      <c r="AT113" s="29">
        <f t="shared" si="24"/>
        <v>3.8277479799080982</v>
      </c>
      <c r="AU113" s="29">
        <f t="shared" si="24"/>
        <v>2.7063079362360827</v>
      </c>
    </row>
    <row r="114" spans="1:47" s="24" customFormat="1" ht="21" thickBot="1">
      <c r="A114" s="12" t="s">
        <v>380</v>
      </c>
      <c r="B114" s="13">
        <v>0.79166666666666663</v>
      </c>
      <c r="C114" s="14">
        <v>226</v>
      </c>
      <c r="D114" s="12"/>
      <c r="E114" s="15" t="s">
        <v>182</v>
      </c>
      <c r="F114" s="16"/>
      <c r="G114" s="17" t="s">
        <v>381</v>
      </c>
      <c r="H114" s="15" t="s">
        <v>30</v>
      </c>
      <c r="I114" s="18" t="s">
        <v>382</v>
      </c>
      <c r="J114" s="16"/>
      <c r="K114" s="15" t="s">
        <v>24</v>
      </c>
      <c r="L114" s="19" t="s">
        <v>25</v>
      </c>
      <c r="M114" s="19" t="s">
        <v>39</v>
      </c>
      <c r="N114" s="19" t="s">
        <v>33</v>
      </c>
      <c r="O114" s="20">
        <v>8</v>
      </c>
      <c r="P114" s="21" t="s">
        <v>19</v>
      </c>
      <c r="Q114" s="16"/>
      <c r="R114" s="16"/>
      <c r="S114" s="12"/>
      <c r="T114" s="22"/>
      <c r="U114" s="23"/>
      <c r="V114" s="24">
        <v>11</v>
      </c>
      <c r="W114" s="24">
        <v>19</v>
      </c>
      <c r="X114" s="24">
        <v>10</v>
      </c>
      <c r="Y114" s="24">
        <v>13</v>
      </c>
      <c r="Z114" s="25">
        <f t="shared" si="29"/>
        <v>1.7272727272727273</v>
      </c>
      <c r="AA114" s="26">
        <f t="shared" si="30"/>
        <v>1.3</v>
      </c>
      <c r="AB114" s="27">
        <f t="shared" si="27"/>
        <v>0.1777685728281386</v>
      </c>
      <c r="AC114" s="27">
        <f t="shared" si="27"/>
        <v>0.30705480761223936</v>
      </c>
      <c r="AD114" s="27">
        <f t="shared" si="27"/>
        <v>0.26518369748329768</v>
      </c>
      <c r="AE114" s="27">
        <f t="shared" si="27"/>
        <v>0.15268152279341379</v>
      </c>
      <c r="AF114" s="27">
        <f t="shared" si="27"/>
        <v>6.5930657569883228E-2</v>
      </c>
      <c r="AG114" s="27">
        <f t="shared" si="27"/>
        <v>2.27760453423233E-2</v>
      </c>
      <c r="AH114" s="27">
        <f t="shared" si="27"/>
        <v>6.5567403258203439E-3</v>
      </c>
      <c r="AI114" s="27">
        <f t="shared" si="28"/>
        <v>0.27253179303401398</v>
      </c>
      <c r="AJ114" s="27">
        <f t="shared" si="28"/>
        <v>0.35429133094421822</v>
      </c>
      <c r="AK114" s="27">
        <f t="shared" si="28"/>
        <v>0.23028936511374185</v>
      </c>
      <c r="AL114" s="27">
        <f t="shared" si="28"/>
        <v>9.9792058215954799E-2</v>
      </c>
      <c r="AM114" s="27">
        <f t="shared" si="28"/>
        <v>3.2432418920185314E-2</v>
      </c>
      <c r="AN114" s="27">
        <f t="shared" si="28"/>
        <v>8.4324289192481815E-3</v>
      </c>
      <c r="AO114" s="27">
        <f t="shared" si="28"/>
        <v>1.8270262658371061E-3</v>
      </c>
      <c r="AP114" s="28">
        <f t="shared" si="19"/>
        <v>0.47293535546897608</v>
      </c>
      <c r="AQ114" s="28">
        <f t="shared" si="20"/>
        <v>0.23800847189814583</v>
      </c>
      <c r="AR114" s="28">
        <f t="shared" si="21"/>
        <v>0.28873177588159632</v>
      </c>
      <c r="AS114" s="29">
        <f t="shared" si="24"/>
        <v>2.1144538855809833</v>
      </c>
      <c r="AT114" s="29">
        <f t="shared" si="24"/>
        <v>4.2015311136821358</v>
      </c>
      <c r="AU114" s="29">
        <f t="shared" si="24"/>
        <v>3.4634220530340309</v>
      </c>
    </row>
    <row r="115" spans="1:47" s="24" customFormat="1" ht="16.5" thickBot="1">
      <c r="A115" s="12" t="s">
        <v>309</v>
      </c>
      <c r="B115" s="13">
        <v>0.79166666666666663</v>
      </c>
      <c r="C115" s="14">
        <v>227</v>
      </c>
      <c r="D115" s="12"/>
      <c r="E115" s="15" t="s">
        <v>20</v>
      </c>
      <c r="F115" s="16"/>
      <c r="G115" s="17" t="s">
        <v>383</v>
      </c>
      <c r="H115" s="15" t="s">
        <v>24</v>
      </c>
      <c r="I115" s="18" t="s">
        <v>384</v>
      </c>
      <c r="J115" s="16"/>
      <c r="K115" s="15" t="s">
        <v>75</v>
      </c>
      <c r="L115" s="19" t="s">
        <v>26</v>
      </c>
      <c r="M115" s="19" t="s">
        <v>70</v>
      </c>
      <c r="N115" s="19" t="s">
        <v>304</v>
      </c>
      <c r="O115" s="20">
        <v>8</v>
      </c>
      <c r="P115" s="21" t="s">
        <v>19</v>
      </c>
      <c r="Q115" s="16"/>
      <c r="R115" s="16"/>
      <c r="S115" s="12"/>
      <c r="T115" s="22"/>
      <c r="U115" s="23"/>
      <c r="V115" s="24">
        <v>12</v>
      </c>
      <c r="W115" s="24">
        <v>20</v>
      </c>
      <c r="X115" s="24">
        <v>12</v>
      </c>
      <c r="Y115" s="24">
        <v>13</v>
      </c>
      <c r="Z115" s="25">
        <f t="shared" si="29"/>
        <v>1.6666666666666667</v>
      </c>
      <c r="AA115" s="26">
        <f t="shared" si="30"/>
        <v>1.0833333333333333</v>
      </c>
      <c r="AB115" s="27">
        <f t="shared" si="27"/>
        <v>0.18887560283756705</v>
      </c>
      <c r="AC115" s="27">
        <f t="shared" si="27"/>
        <v>0.31479267139594508</v>
      </c>
      <c r="AD115" s="27">
        <f t="shared" si="27"/>
        <v>0.26232722616328757</v>
      </c>
      <c r="AE115" s="27">
        <f t="shared" si="27"/>
        <v>0.14573734786849313</v>
      </c>
      <c r="AF115" s="27">
        <f t="shared" si="27"/>
        <v>6.072389494520547E-2</v>
      </c>
      <c r="AG115" s="27">
        <f t="shared" si="27"/>
        <v>2.024129831506849E-2</v>
      </c>
      <c r="AH115" s="27">
        <f t="shared" si="27"/>
        <v>5.6225828652968031E-3</v>
      </c>
      <c r="AI115" s="27">
        <f t="shared" si="28"/>
        <v>0.3384654251067436</v>
      </c>
      <c r="AJ115" s="27">
        <f t="shared" si="28"/>
        <v>0.36667087719897218</v>
      </c>
      <c r="AK115" s="27">
        <f t="shared" si="28"/>
        <v>0.19861339181610993</v>
      </c>
      <c r="AL115" s="27">
        <f t="shared" si="28"/>
        <v>7.1721502600261916E-2</v>
      </c>
      <c r="AM115" s="27">
        <f t="shared" si="28"/>
        <v>1.9424573620904266E-2</v>
      </c>
      <c r="AN115" s="27">
        <f t="shared" si="28"/>
        <v>4.2086576178625903E-3</v>
      </c>
      <c r="AO115" s="27">
        <f t="shared" si="28"/>
        <v>7.5989651433630101E-4</v>
      </c>
      <c r="AP115" s="28">
        <f t="shared" si="19"/>
        <v>0.50822290914272172</v>
      </c>
      <c r="AQ115" s="28">
        <f t="shared" si="20"/>
        <v>0.24435162812154781</v>
      </c>
      <c r="AR115" s="28">
        <f t="shared" si="21"/>
        <v>0.24678590263874223</v>
      </c>
      <c r="AS115" s="29">
        <f t="shared" si="24"/>
        <v>1.9676405412082181</v>
      </c>
      <c r="AT115" s="29">
        <f t="shared" si="24"/>
        <v>4.0924630119614758</v>
      </c>
      <c r="AU115" s="29">
        <f t="shared" si="24"/>
        <v>4.0520953154437311</v>
      </c>
    </row>
    <row r="116" spans="1:47" s="24" customFormat="1" ht="21" thickBot="1">
      <c r="A116" s="12"/>
      <c r="B116" s="30"/>
      <c r="C116" s="14">
        <v>228</v>
      </c>
      <c r="D116" s="12"/>
      <c r="E116" s="15" t="s">
        <v>33</v>
      </c>
      <c r="F116" s="16"/>
      <c r="G116" s="17" t="s">
        <v>385</v>
      </c>
      <c r="H116" s="15" t="s">
        <v>78</v>
      </c>
      <c r="I116" s="18" t="s">
        <v>386</v>
      </c>
      <c r="J116" s="16"/>
      <c r="K116" s="15" t="s">
        <v>65</v>
      </c>
      <c r="L116" s="19" t="s">
        <v>19</v>
      </c>
      <c r="M116" s="19" t="s">
        <v>16</v>
      </c>
      <c r="N116" s="19" t="s">
        <v>20</v>
      </c>
      <c r="O116" s="20">
        <v>8</v>
      </c>
      <c r="P116" s="21" t="s">
        <v>19</v>
      </c>
      <c r="Q116" s="16"/>
      <c r="R116" s="16"/>
      <c r="S116" s="12"/>
      <c r="T116" s="22"/>
      <c r="U116" s="23"/>
      <c r="V116" s="24">
        <v>12</v>
      </c>
      <c r="W116" s="24">
        <v>13</v>
      </c>
      <c r="X116" s="24">
        <v>12</v>
      </c>
      <c r="Y116" s="24">
        <v>6</v>
      </c>
      <c r="Z116" s="25">
        <f t="shared" si="29"/>
        <v>1.0833333333333333</v>
      </c>
      <c r="AA116" s="26">
        <f t="shared" si="30"/>
        <v>0.5</v>
      </c>
      <c r="AB116" s="27">
        <f t="shared" si="27"/>
        <v>0.3384654251067436</v>
      </c>
      <c r="AC116" s="27">
        <f t="shared" si="27"/>
        <v>0.36667087719897218</v>
      </c>
      <c r="AD116" s="27">
        <f t="shared" si="27"/>
        <v>0.19861339181610993</v>
      </c>
      <c r="AE116" s="27">
        <f t="shared" si="27"/>
        <v>7.1721502600261916E-2</v>
      </c>
      <c r="AF116" s="27">
        <f t="shared" si="27"/>
        <v>1.9424573620904266E-2</v>
      </c>
      <c r="AG116" s="27">
        <f t="shared" si="27"/>
        <v>4.2086576178625903E-3</v>
      </c>
      <c r="AH116" s="27">
        <f t="shared" si="27"/>
        <v>7.5989651433630101E-4</v>
      </c>
      <c r="AI116" s="27">
        <f t="shared" si="28"/>
        <v>0.60653065971264097</v>
      </c>
      <c r="AJ116" s="27">
        <f t="shared" si="28"/>
        <v>0.30326532985632049</v>
      </c>
      <c r="AK116" s="27">
        <f t="shared" si="28"/>
        <v>7.5816332464080122E-2</v>
      </c>
      <c r="AL116" s="27">
        <f t="shared" si="28"/>
        <v>1.263605541068002E-2</v>
      </c>
      <c r="AM116" s="27">
        <f t="shared" si="28"/>
        <v>1.5795069263350025E-3</v>
      </c>
      <c r="AN116" s="27">
        <f t="shared" si="28"/>
        <v>1.5795069263350027E-4</v>
      </c>
      <c r="AO116" s="27">
        <f t="shared" si="28"/>
        <v>1.3162557719458353E-5</v>
      </c>
      <c r="AP116" s="28">
        <f t="shared" si="19"/>
        <v>0.49814276120359302</v>
      </c>
      <c r="AQ116" s="28">
        <f t="shared" si="20"/>
        <v>0.33251466518664469</v>
      </c>
      <c r="AR116" s="28">
        <f t="shared" si="21"/>
        <v>0.16923656708775456</v>
      </c>
      <c r="AS116" s="29">
        <f t="shared" si="24"/>
        <v>2.0074566527552045</v>
      </c>
      <c r="AT116" s="29">
        <f t="shared" si="24"/>
        <v>3.0073861537465945</v>
      </c>
      <c r="AU116" s="29">
        <f t="shared" si="24"/>
        <v>5.9088884701937268</v>
      </c>
    </row>
    <row r="117" spans="1:47" s="24" customFormat="1" ht="16.5" thickBot="1">
      <c r="A117" s="12"/>
      <c r="B117" s="30"/>
      <c r="C117" s="14">
        <v>229</v>
      </c>
      <c r="D117" s="12"/>
      <c r="E117" s="15" t="s">
        <v>47</v>
      </c>
      <c r="F117" s="16"/>
      <c r="G117" s="17" t="s">
        <v>387</v>
      </c>
      <c r="H117" s="15" t="s">
        <v>15</v>
      </c>
      <c r="I117" s="18" t="s">
        <v>388</v>
      </c>
      <c r="J117" s="16"/>
      <c r="K117" s="15" t="s">
        <v>167</v>
      </c>
      <c r="L117" s="19" t="s">
        <v>19</v>
      </c>
      <c r="M117" s="19" t="s">
        <v>16</v>
      </c>
      <c r="N117" s="19" t="s">
        <v>127</v>
      </c>
      <c r="O117" s="20">
        <v>8</v>
      </c>
      <c r="P117" s="21" t="s">
        <v>19</v>
      </c>
      <c r="Q117" s="16"/>
      <c r="R117" s="16"/>
      <c r="S117" s="12"/>
      <c r="T117" s="22"/>
      <c r="U117" s="23"/>
      <c r="V117" s="24">
        <v>11</v>
      </c>
      <c r="W117" s="24">
        <v>27</v>
      </c>
      <c r="X117" s="24">
        <v>11</v>
      </c>
      <c r="Y117" s="24">
        <v>5</v>
      </c>
      <c r="Z117" s="25">
        <f t="shared" si="29"/>
        <v>2.4545454545454546</v>
      </c>
      <c r="AA117" s="26">
        <f t="shared" si="30"/>
        <v>0.45454545454545453</v>
      </c>
      <c r="AB117" s="27">
        <f t="shared" si="27"/>
        <v>8.5902233037876599E-2</v>
      </c>
      <c r="AC117" s="27">
        <f t="shared" si="27"/>
        <v>0.21085093563842439</v>
      </c>
      <c r="AD117" s="27">
        <f t="shared" si="27"/>
        <v>0.25877160282897538</v>
      </c>
      <c r="AE117" s="27">
        <f t="shared" si="27"/>
        <v>0.21172222049643441</v>
      </c>
      <c r="AF117" s="27">
        <f t="shared" si="27"/>
        <v>0.1299204534864484</v>
      </c>
      <c r="AG117" s="27">
        <f t="shared" si="27"/>
        <v>6.3779131711529213E-2</v>
      </c>
      <c r="AH117" s="27">
        <f t="shared" si="27"/>
        <v>2.6091462972898313E-2</v>
      </c>
      <c r="AI117" s="27">
        <f t="shared" si="28"/>
        <v>0.63473641894028432</v>
      </c>
      <c r="AJ117" s="27">
        <f t="shared" si="28"/>
        <v>0.28851655406376558</v>
      </c>
      <c r="AK117" s="27">
        <f t="shared" si="28"/>
        <v>6.5571944105401264E-2</v>
      </c>
      <c r="AL117" s="27">
        <f t="shared" si="28"/>
        <v>9.9351430462729182E-3</v>
      </c>
      <c r="AM117" s="27">
        <f t="shared" si="28"/>
        <v>1.1289935279855589E-3</v>
      </c>
      <c r="AN117" s="27">
        <f t="shared" si="28"/>
        <v>1.0263577527141444E-4</v>
      </c>
      <c r="AO117" s="27">
        <f t="shared" si="28"/>
        <v>7.7754375205617004E-6</v>
      </c>
      <c r="AP117" s="28">
        <f t="shared" si="19"/>
        <v>0.80172528832095113</v>
      </c>
      <c r="AQ117" s="28">
        <f t="shared" si="20"/>
        <v>0.13473081349533553</v>
      </c>
      <c r="AR117" s="28">
        <f t="shared" si="21"/>
        <v>5.0727886667390712E-2</v>
      </c>
      <c r="AS117" s="29">
        <f t="shared" si="24"/>
        <v>1.2473100381981146</v>
      </c>
      <c r="AT117" s="29">
        <f t="shared" si="24"/>
        <v>7.4222070961860602</v>
      </c>
      <c r="AU117" s="29">
        <f t="shared" si="24"/>
        <v>19.713023066715444</v>
      </c>
    </row>
    <row r="118" spans="1:47" s="24" customFormat="1" ht="16.5" thickBot="1">
      <c r="A118" s="12"/>
      <c r="B118" s="30"/>
      <c r="C118" s="14">
        <v>230</v>
      </c>
      <c r="D118" s="12"/>
      <c r="E118" s="15" t="s">
        <v>72</v>
      </c>
      <c r="F118" s="16"/>
      <c r="G118" s="17" t="s">
        <v>389</v>
      </c>
      <c r="H118" s="15" t="s">
        <v>24</v>
      </c>
      <c r="I118" s="18" t="s">
        <v>390</v>
      </c>
      <c r="J118" s="16"/>
      <c r="K118" s="15" t="s">
        <v>24</v>
      </c>
      <c r="L118" s="19" t="s">
        <v>70</v>
      </c>
      <c r="M118" s="19" t="s">
        <v>70</v>
      </c>
      <c r="N118" s="19" t="s">
        <v>47</v>
      </c>
      <c r="O118" s="20">
        <v>8</v>
      </c>
      <c r="P118" s="21" t="s">
        <v>19</v>
      </c>
      <c r="Q118" s="16"/>
      <c r="R118" s="16"/>
      <c r="S118" s="12"/>
      <c r="T118" s="22"/>
      <c r="U118" s="23"/>
      <c r="V118" s="24">
        <v>12</v>
      </c>
      <c r="W118" s="24">
        <v>20</v>
      </c>
      <c r="X118" s="24">
        <v>11</v>
      </c>
      <c r="Y118" s="24">
        <v>17</v>
      </c>
      <c r="Z118" s="25">
        <f t="shared" si="29"/>
        <v>1.6666666666666667</v>
      </c>
      <c r="AA118" s="26">
        <f t="shared" si="30"/>
        <v>1.5454545454545454</v>
      </c>
      <c r="AB118" s="27">
        <f t="shared" si="27"/>
        <v>0.18887560283756705</v>
      </c>
      <c r="AC118" s="27">
        <f t="shared" si="27"/>
        <v>0.31479267139594508</v>
      </c>
      <c r="AD118" s="27">
        <f t="shared" si="27"/>
        <v>0.26232722616328757</v>
      </c>
      <c r="AE118" s="27">
        <f t="shared" si="27"/>
        <v>0.14573734786849313</v>
      </c>
      <c r="AF118" s="27">
        <f t="shared" si="27"/>
        <v>6.072389494520547E-2</v>
      </c>
      <c r="AG118" s="27">
        <f t="shared" si="27"/>
        <v>2.024129831506849E-2</v>
      </c>
      <c r="AH118" s="27">
        <f t="shared" si="27"/>
        <v>5.6225828652968031E-3</v>
      </c>
      <c r="AI118" s="27">
        <f t="shared" si="28"/>
        <v>0.21321493331446373</v>
      </c>
      <c r="AJ118" s="27">
        <f t="shared" si="28"/>
        <v>0.32951398784962571</v>
      </c>
      <c r="AK118" s="27">
        <f t="shared" si="28"/>
        <v>0.25462444515652899</v>
      </c>
      <c r="AL118" s="27">
        <f t="shared" si="28"/>
        <v>0.13117016871699977</v>
      </c>
      <c r="AM118" s="27">
        <f t="shared" si="28"/>
        <v>5.0679383367931728E-2</v>
      </c>
      <c r="AN118" s="27">
        <f t="shared" si="28"/>
        <v>1.5664536677360716E-2</v>
      </c>
      <c r="AO118" s="27">
        <f t="shared" si="28"/>
        <v>4.0348049017444269E-3</v>
      </c>
      <c r="AP118" s="28">
        <f t="shared" si="19"/>
        <v>0.40749286449311767</v>
      </c>
      <c r="AQ118" s="28">
        <f t="shared" si="20"/>
        <v>0.23638297414371034</v>
      </c>
      <c r="AR118" s="28">
        <f t="shared" si="21"/>
        <v>0.35640365278311442</v>
      </c>
      <c r="AS118" s="29">
        <f t="shared" si="24"/>
        <v>2.4540307012342528</v>
      </c>
      <c r="AT118" s="29">
        <f t="shared" si="24"/>
        <v>4.2304231242646289</v>
      </c>
      <c r="AU118" s="29">
        <f t="shared" si="24"/>
        <v>2.8058073821385303</v>
      </c>
    </row>
    <row r="119" spans="1:47" s="24" customFormat="1" ht="16.5" thickBot="1">
      <c r="A119" s="12"/>
      <c r="B119" s="30"/>
      <c r="C119" s="14">
        <v>231</v>
      </c>
      <c r="D119" s="12"/>
      <c r="E119" s="15" t="s">
        <v>72</v>
      </c>
      <c r="F119" s="16"/>
      <c r="G119" s="17" t="s">
        <v>391</v>
      </c>
      <c r="H119" s="15" t="s">
        <v>24</v>
      </c>
      <c r="I119" s="18" t="s">
        <v>392</v>
      </c>
      <c r="J119" s="16"/>
      <c r="K119" s="15" t="s">
        <v>24</v>
      </c>
      <c r="L119" s="19" t="s">
        <v>70</v>
      </c>
      <c r="M119" s="19" t="s">
        <v>70</v>
      </c>
      <c r="N119" s="19" t="s">
        <v>47</v>
      </c>
      <c r="O119" s="20">
        <v>8</v>
      </c>
      <c r="P119" s="21" t="s">
        <v>19</v>
      </c>
      <c r="Q119" s="16"/>
      <c r="R119" s="16"/>
      <c r="S119" s="12"/>
      <c r="T119" s="22"/>
      <c r="U119" s="23"/>
      <c r="V119" s="24">
        <v>11</v>
      </c>
      <c r="W119" s="24">
        <v>12</v>
      </c>
      <c r="X119" s="24">
        <v>12</v>
      </c>
      <c r="Y119" s="24">
        <v>5</v>
      </c>
      <c r="Z119" s="25">
        <f t="shared" si="29"/>
        <v>1.0909090909090908</v>
      </c>
      <c r="AA119" s="26">
        <f t="shared" si="30"/>
        <v>0.41666666666666669</v>
      </c>
      <c r="AB119" s="27">
        <f t="shared" si="27"/>
        <v>0.33591098123916385</v>
      </c>
      <c r="AC119" s="27">
        <f t="shared" si="27"/>
        <v>0.36644834316999692</v>
      </c>
      <c r="AD119" s="27">
        <f t="shared" si="27"/>
        <v>0.19988091445636194</v>
      </c>
      <c r="AE119" s="27">
        <f t="shared" si="27"/>
        <v>7.2683968893222511E-2</v>
      </c>
      <c r="AF119" s="27">
        <f t="shared" si="27"/>
        <v>1.98229006072425E-2</v>
      </c>
      <c r="AG119" s="27">
        <f t="shared" si="27"/>
        <v>4.3249964961256365E-3</v>
      </c>
      <c r="AH119" s="27">
        <f t="shared" si="27"/>
        <v>7.863629992955701E-4</v>
      </c>
      <c r="AI119" s="27">
        <f t="shared" si="28"/>
        <v>0.65924063020044465</v>
      </c>
      <c r="AJ119" s="27">
        <f t="shared" si="28"/>
        <v>0.27468359591685193</v>
      </c>
      <c r="AK119" s="27">
        <f t="shared" si="28"/>
        <v>5.7225749149344154E-2</v>
      </c>
      <c r="AL119" s="27">
        <f t="shared" si="28"/>
        <v>7.9480207151866877E-3</v>
      </c>
      <c r="AM119" s="27">
        <f t="shared" si="28"/>
        <v>8.2791882449861345E-4</v>
      </c>
      <c r="AN119" s="27">
        <f t="shared" si="28"/>
        <v>6.8993235374884468E-5</v>
      </c>
      <c r="AO119" s="27">
        <f t="shared" si="28"/>
        <v>4.7911969010336438E-6</v>
      </c>
      <c r="AP119" s="28">
        <f t="shared" si="19"/>
        <v>0.52520803435170504</v>
      </c>
      <c r="AQ119" s="28">
        <f t="shared" si="20"/>
        <v>0.33415266624454909</v>
      </c>
      <c r="AR119" s="28">
        <f t="shared" si="21"/>
        <v>0.14051387453127287</v>
      </c>
      <c r="AS119" s="29">
        <f t="shared" si="24"/>
        <v>1.9040074305686479</v>
      </c>
      <c r="AT119" s="29">
        <f t="shared" si="24"/>
        <v>2.9926440846297231</v>
      </c>
      <c r="AU119" s="29">
        <f t="shared" si="24"/>
        <v>7.1167349369292303</v>
      </c>
    </row>
    <row r="120" spans="1:47" s="24" customFormat="1" ht="16.5" thickBot="1">
      <c r="A120" s="12"/>
      <c r="B120" s="30"/>
      <c r="C120" s="14">
        <v>232</v>
      </c>
      <c r="D120" s="12"/>
      <c r="E120" s="15" t="s">
        <v>182</v>
      </c>
      <c r="F120" s="16"/>
      <c r="G120" s="17" t="s">
        <v>393</v>
      </c>
      <c r="H120" s="15" t="s">
        <v>94</v>
      </c>
      <c r="I120" s="18" t="s">
        <v>394</v>
      </c>
      <c r="J120" s="16"/>
      <c r="K120" s="15" t="s">
        <v>75</v>
      </c>
      <c r="L120" s="19" t="s">
        <v>26</v>
      </c>
      <c r="M120" s="19" t="s">
        <v>98</v>
      </c>
      <c r="N120" s="19" t="s">
        <v>185</v>
      </c>
      <c r="O120" s="20">
        <v>8</v>
      </c>
      <c r="P120" s="21" t="s">
        <v>19</v>
      </c>
      <c r="Q120" s="16"/>
      <c r="R120" s="16"/>
      <c r="S120" s="12"/>
      <c r="T120" s="22"/>
      <c r="U120" s="23"/>
      <c r="V120" s="24">
        <v>12</v>
      </c>
      <c r="W120" s="24">
        <v>9</v>
      </c>
      <c r="X120" s="24">
        <v>12</v>
      </c>
      <c r="Y120" s="24">
        <v>12</v>
      </c>
      <c r="Z120" s="25">
        <f t="shared" si="29"/>
        <v>0.75</v>
      </c>
      <c r="AA120" s="26">
        <f t="shared" si="30"/>
        <v>1</v>
      </c>
      <c r="AB120" s="27">
        <f t="shared" si="27"/>
        <v>0.47236655274101708</v>
      </c>
      <c r="AC120" s="27">
        <f t="shared" si="27"/>
        <v>0.35427491455576282</v>
      </c>
      <c r="AD120" s="27">
        <f t="shared" si="27"/>
        <v>0.13285309295841105</v>
      </c>
      <c r="AE120" s="27">
        <f t="shared" si="27"/>
        <v>3.3213273239602763E-2</v>
      </c>
      <c r="AF120" s="27">
        <f t="shared" si="27"/>
        <v>6.2274887324255176E-3</v>
      </c>
      <c r="AG120" s="27">
        <f t="shared" si="27"/>
        <v>9.3412330986382766E-4</v>
      </c>
      <c r="AH120" s="27">
        <f t="shared" si="27"/>
        <v>1.1676541373297846E-4</v>
      </c>
      <c r="AI120" s="27">
        <f t="shared" si="28"/>
        <v>0.36787944117144911</v>
      </c>
      <c r="AJ120" s="27">
        <f t="shared" si="28"/>
        <v>0.36787944117144911</v>
      </c>
      <c r="AK120" s="27">
        <f t="shared" si="28"/>
        <v>0.18393972058572455</v>
      </c>
      <c r="AL120" s="27">
        <f t="shared" si="28"/>
        <v>6.1313240195241515E-2</v>
      </c>
      <c r="AM120" s="27">
        <f t="shared" si="28"/>
        <v>1.5328310048810379E-2</v>
      </c>
      <c r="AN120" s="27">
        <f t="shared" si="28"/>
        <v>3.0656620097620759E-3</v>
      </c>
      <c r="AO120" s="27">
        <f t="shared" si="28"/>
        <v>5.1094366829367932E-4</v>
      </c>
      <c r="AP120" s="28">
        <f t="shared" si="19"/>
        <v>0.26578114257042262</v>
      </c>
      <c r="AQ120" s="28">
        <f t="shared" si="20"/>
        <v>0.33077155269839109</v>
      </c>
      <c r="AR120" s="28">
        <f t="shared" si="21"/>
        <v>0.40344567289811628</v>
      </c>
      <c r="AS120" s="29">
        <f t="shared" si="24"/>
        <v>3.7624941721929548</v>
      </c>
      <c r="AT120" s="29">
        <f t="shared" si="24"/>
        <v>3.0232345914941314</v>
      </c>
      <c r="AU120" s="29">
        <f t="shared" si="24"/>
        <v>2.4786484703543565</v>
      </c>
    </row>
    <row r="121" spans="1:47" s="24" customFormat="1" ht="16.5" thickBot="1">
      <c r="A121" s="12" t="s">
        <v>395</v>
      </c>
      <c r="B121" s="13">
        <v>0.79166666666666663</v>
      </c>
      <c r="C121" s="14">
        <v>233</v>
      </c>
      <c r="D121" s="12"/>
      <c r="E121" s="15" t="s">
        <v>60</v>
      </c>
      <c r="F121" s="16"/>
      <c r="G121" s="17" t="s">
        <v>396</v>
      </c>
      <c r="H121" s="15" t="s">
        <v>114</v>
      </c>
      <c r="I121" s="18" t="s">
        <v>397</v>
      </c>
      <c r="J121" s="16"/>
      <c r="K121" s="15" t="s">
        <v>398</v>
      </c>
      <c r="L121" s="19" t="s">
        <v>19</v>
      </c>
      <c r="M121" s="19" t="s">
        <v>19</v>
      </c>
      <c r="N121" s="19" t="s">
        <v>399</v>
      </c>
      <c r="O121" s="20">
        <v>8</v>
      </c>
      <c r="P121" s="21" t="s">
        <v>19</v>
      </c>
      <c r="Q121" s="16"/>
      <c r="R121" s="16"/>
      <c r="S121" s="12"/>
      <c r="T121" s="22"/>
      <c r="U121" s="23"/>
      <c r="V121" s="24">
        <v>12</v>
      </c>
      <c r="W121" s="24">
        <v>23</v>
      </c>
      <c r="X121" s="24">
        <v>11</v>
      </c>
      <c r="Y121" s="24">
        <v>12</v>
      </c>
      <c r="Z121" s="25">
        <f t="shared" si="29"/>
        <v>1.9166666666666667</v>
      </c>
      <c r="AA121" s="26">
        <f t="shared" si="30"/>
        <v>1.0909090909090908</v>
      </c>
      <c r="AB121" s="27">
        <f t="shared" si="27"/>
        <v>0.14709646739297719</v>
      </c>
      <c r="AC121" s="27">
        <f t="shared" si="27"/>
        <v>0.28193489583653958</v>
      </c>
      <c r="AD121" s="27">
        <f t="shared" si="27"/>
        <v>0.27018760851001711</v>
      </c>
      <c r="AE121" s="27">
        <f t="shared" si="27"/>
        <v>0.17261986099251095</v>
      </c>
      <c r="AF121" s="27">
        <f t="shared" si="27"/>
        <v>8.2713683392244844E-2</v>
      </c>
      <c r="AG121" s="27">
        <f t="shared" si="27"/>
        <v>3.1706911967027192E-2</v>
      </c>
      <c r="AH121" s="27">
        <f t="shared" si="27"/>
        <v>1.0128596878355909E-2</v>
      </c>
      <c r="AI121" s="27">
        <f t="shared" si="28"/>
        <v>0.33591098123916385</v>
      </c>
      <c r="AJ121" s="27">
        <f t="shared" si="28"/>
        <v>0.36644834316999692</v>
      </c>
      <c r="AK121" s="27">
        <f t="shared" si="28"/>
        <v>0.19988091445636194</v>
      </c>
      <c r="AL121" s="27">
        <f t="shared" si="28"/>
        <v>7.2683968893222511E-2</v>
      </c>
      <c r="AM121" s="27">
        <f t="shared" si="28"/>
        <v>1.98229006072425E-2</v>
      </c>
      <c r="AN121" s="27">
        <f t="shared" si="28"/>
        <v>4.3249964961256365E-3</v>
      </c>
      <c r="AO121" s="27">
        <f t="shared" si="28"/>
        <v>7.863629992955701E-4</v>
      </c>
      <c r="AP121" s="28">
        <f t="shared" si="19"/>
        <v>0.56251752814661848</v>
      </c>
      <c r="AQ121" s="28">
        <f t="shared" si="20"/>
        <v>0.22269431956303418</v>
      </c>
      <c r="AR121" s="28">
        <f t="shared" si="21"/>
        <v>0.21266681670290322</v>
      </c>
      <c r="AS121" s="29">
        <f t="shared" si="24"/>
        <v>1.7777223819047876</v>
      </c>
      <c r="AT121" s="29">
        <f t="shared" si="24"/>
        <v>4.4904602953599255</v>
      </c>
      <c r="AU121" s="29">
        <f t="shared" si="24"/>
        <v>4.7021910399731324</v>
      </c>
    </row>
    <row r="122" spans="1:47" s="24" customFormat="1" ht="21" thickBot="1">
      <c r="A122" s="32" t="s">
        <v>28</v>
      </c>
      <c r="B122" s="54">
        <v>0.79166666666666663</v>
      </c>
      <c r="C122" s="34">
        <v>234</v>
      </c>
      <c r="D122" s="32"/>
      <c r="E122" s="35" t="s">
        <v>118</v>
      </c>
      <c r="F122" s="36"/>
      <c r="G122" s="37" t="s">
        <v>400</v>
      </c>
      <c r="H122" s="35" t="s">
        <v>63</v>
      </c>
      <c r="I122" s="38" t="s">
        <v>401</v>
      </c>
      <c r="J122" s="36"/>
      <c r="K122" s="35" t="s">
        <v>58</v>
      </c>
      <c r="L122" s="39" t="s">
        <v>241</v>
      </c>
      <c r="M122" s="39" t="s">
        <v>39</v>
      </c>
      <c r="N122" s="39" t="s">
        <v>319</v>
      </c>
      <c r="O122" s="40">
        <v>8</v>
      </c>
      <c r="P122" s="41" t="s">
        <v>19</v>
      </c>
      <c r="Q122" s="36"/>
      <c r="R122" s="36"/>
      <c r="S122" s="32"/>
      <c r="T122" s="42"/>
      <c r="U122" s="23"/>
      <c r="Z122" s="25"/>
      <c r="AA122" s="26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8"/>
      <c r="AQ122" s="28"/>
      <c r="AR122" s="28"/>
      <c r="AS122" s="29"/>
      <c r="AT122" s="29"/>
      <c r="AU122" s="29"/>
    </row>
    <row r="123" spans="1:47" s="24" customFormat="1" ht="16.5" thickBot="1">
      <c r="A123" s="43"/>
      <c r="B123" s="57"/>
      <c r="C123" s="45"/>
      <c r="D123" s="43"/>
      <c r="E123" s="46"/>
      <c r="F123" s="47"/>
      <c r="G123" s="48" t="s">
        <v>402</v>
      </c>
      <c r="H123" s="46"/>
      <c r="I123" s="49"/>
      <c r="J123" s="47"/>
      <c r="K123" s="46"/>
      <c r="L123" s="50"/>
      <c r="M123" s="50"/>
      <c r="N123" s="50"/>
      <c r="O123" s="51"/>
      <c r="P123" s="52"/>
      <c r="Q123" s="47"/>
      <c r="R123" s="47"/>
      <c r="S123" s="43"/>
      <c r="T123" s="53"/>
      <c r="U123" s="23"/>
      <c r="V123" s="24">
        <v>9</v>
      </c>
      <c r="W123" s="24">
        <v>10</v>
      </c>
      <c r="X123" s="24">
        <v>10</v>
      </c>
      <c r="Y123" s="24">
        <v>10</v>
      </c>
      <c r="Z123" s="25">
        <f t="shared" ref="Z123:Z128" si="31">W123/V123</f>
        <v>1.1111111111111112</v>
      </c>
      <c r="AA123" s="26">
        <f t="shared" ref="AA123:AA128" si="32">Y123/X123</f>
        <v>1</v>
      </c>
      <c r="AB123" s="27">
        <f t="shared" si="27"/>
        <v>0.32919298780790746</v>
      </c>
      <c r="AC123" s="27">
        <f t="shared" si="27"/>
        <v>0.36576998645323056</v>
      </c>
      <c r="AD123" s="27">
        <f t="shared" si="27"/>
        <v>0.20320554802957255</v>
      </c>
      <c r="AE123" s="27">
        <f t="shared" si="27"/>
        <v>7.5261314085026884E-2</v>
      </c>
      <c r="AF123" s="27">
        <f t="shared" si="27"/>
        <v>2.0905920579174134E-2</v>
      </c>
      <c r="AG123" s="27">
        <f t="shared" si="27"/>
        <v>4.6457601287053637E-3</v>
      </c>
      <c r="AH123" s="27">
        <f t="shared" si="27"/>
        <v>8.6032594976025265E-4</v>
      </c>
      <c r="AI123" s="27">
        <f t="shared" si="28"/>
        <v>0.36787944117144911</v>
      </c>
      <c r="AJ123" s="27">
        <f t="shared" si="28"/>
        <v>0.36787944117144911</v>
      </c>
      <c r="AK123" s="27">
        <f t="shared" si="28"/>
        <v>0.18393972058572455</v>
      </c>
      <c r="AL123" s="27">
        <f t="shared" si="28"/>
        <v>6.1313240195241515E-2</v>
      </c>
      <c r="AM123" s="27">
        <f t="shared" si="28"/>
        <v>1.5328310048810379E-2</v>
      </c>
      <c r="AN123" s="27">
        <f t="shared" si="28"/>
        <v>3.0656620097620759E-3</v>
      </c>
      <c r="AO123" s="27">
        <f t="shared" si="28"/>
        <v>5.1094366829367932E-4</v>
      </c>
      <c r="AP123" s="28">
        <f t="shared" si="19"/>
        <v>0.37928479833134626</v>
      </c>
      <c r="AQ123" s="28">
        <f t="shared" si="20"/>
        <v>0.29830982455528887</v>
      </c>
      <c r="AR123" s="28">
        <f t="shared" si="21"/>
        <v>0.32248400501703683</v>
      </c>
      <c r="AS123" s="29">
        <f t="shared" si="24"/>
        <v>2.6365412070282659</v>
      </c>
      <c r="AT123" s="29">
        <f t="shared" si="24"/>
        <v>3.3522194634077818</v>
      </c>
      <c r="AU123" s="29">
        <f t="shared" si="24"/>
        <v>3.1009289900972608</v>
      </c>
    </row>
    <row r="124" spans="1:47" s="24" customFormat="1" ht="16.5" thickBot="1">
      <c r="A124" s="12" t="s">
        <v>188</v>
      </c>
      <c r="B124" s="13">
        <v>0.80555555555555547</v>
      </c>
      <c r="C124" s="14">
        <v>235</v>
      </c>
      <c r="D124" s="12"/>
      <c r="E124" s="15" t="s">
        <v>63</v>
      </c>
      <c r="F124" s="16"/>
      <c r="G124" s="17" t="s">
        <v>403</v>
      </c>
      <c r="H124" s="15" t="s">
        <v>30</v>
      </c>
      <c r="I124" s="18" t="s">
        <v>404</v>
      </c>
      <c r="J124" s="16"/>
      <c r="K124" s="15" t="s">
        <v>20</v>
      </c>
      <c r="L124" s="19" t="s">
        <v>27</v>
      </c>
      <c r="M124" s="19" t="s">
        <v>39</v>
      </c>
      <c r="N124" s="19" t="s">
        <v>32</v>
      </c>
      <c r="O124" s="20">
        <v>8</v>
      </c>
      <c r="P124" s="21" t="s">
        <v>19</v>
      </c>
      <c r="Q124" s="16"/>
      <c r="R124" s="16"/>
      <c r="S124" s="12"/>
      <c r="T124" s="22"/>
      <c r="U124" s="23"/>
      <c r="V124" s="24">
        <v>14</v>
      </c>
      <c r="W124" s="24">
        <v>26</v>
      </c>
      <c r="X124" s="24">
        <v>15</v>
      </c>
      <c r="Y124" s="24">
        <v>16</v>
      </c>
      <c r="Z124" s="25">
        <f t="shared" si="31"/>
        <v>1.8571428571428572</v>
      </c>
      <c r="AA124" s="26">
        <f t="shared" si="32"/>
        <v>1.0666666666666667</v>
      </c>
      <c r="AB124" s="27">
        <f t="shared" si="27"/>
        <v>0.15611804531597367</v>
      </c>
      <c r="AC124" s="27">
        <f t="shared" si="27"/>
        <v>0.28993351272966544</v>
      </c>
      <c r="AD124" s="27">
        <f t="shared" si="27"/>
        <v>0.26922397610611792</v>
      </c>
      <c r="AE124" s="27">
        <f t="shared" si="27"/>
        <v>0.16666246139902538</v>
      </c>
      <c r="AF124" s="27">
        <f t="shared" si="27"/>
        <v>7.7378999935261802E-2</v>
      </c>
      <c r="AG124" s="27">
        <f t="shared" si="27"/>
        <v>2.874077140452581E-2</v>
      </c>
      <c r="AH124" s="27">
        <f t="shared" si="27"/>
        <v>8.8959530537817983E-3</v>
      </c>
      <c r="AI124" s="27">
        <f t="shared" si="28"/>
        <v>0.34415378686541342</v>
      </c>
      <c r="AJ124" s="27">
        <f t="shared" si="28"/>
        <v>0.36709737265644099</v>
      </c>
      <c r="AK124" s="27">
        <f t="shared" si="28"/>
        <v>0.19578526541676852</v>
      </c>
      <c r="AL124" s="27">
        <f t="shared" si="28"/>
        <v>6.9612538814851035E-2</v>
      </c>
      <c r="AM124" s="27">
        <f t="shared" si="28"/>
        <v>1.8563343683960277E-2</v>
      </c>
      <c r="AN124" s="27">
        <f t="shared" si="28"/>
        <v>3.9601799859115255E-3</v>
      </c>
      <c r="AO124" s="27">
        <f t="shared" si="28"/>
        <v>7.0403199749538234E-4</v>
      </c>
      <c r="AP124" s="28">
        <f t="shared" si="19"/>
        <v>0.55550038575134142</v>
      </c>
      <c r="AQ124" s="28">
        <f t="shared" si="20"/>
        <v>0.22746097651037853</v>
      </c>
      <c r="AR124" s="28">
        <f t="shared" si="21"/>
        <v>0.2152994031940198</v>
      </c>
      <c r="AS124" s="29">
        <f t="shared" si="24"/>
        <v>1.8001787679183177</v>
      </c>
      <c r="AT124" s="29">
        <f t="shared" si="24"/>
        <v>4.3963585109922025</v>
      </c>
      <c r="AU124" s="29">
        <f t="shared" si="24"/>
        <v>4.64469471426652</v>
      </c>
    </row>
    <row r="125" spans="1:47" s="24" customFormat="1" ht="21" thickBot="1">
      <c r="A125" s="12" t="s">
        <v>34</v>
      </c>
      <c r="B125" s="13">
        <v>0.8125</v>
      </c>
      <c r="C125" s="14">
        <v>236</v>
      </c>
      <c r="D125" s="12"/>
      <c r="E125" s="15" t="s">
        <v>237</v>
      </c>
      <c r="F125" s="16"/>
      <c r="G125" s="17" t="s">
        <v>405</v>
      </c>
      <c r="H125" s="15" t="s">
        <v>30</v>
      </c>
      <c r="I125" s="18" t="s">
        <v>406</v>
      </c>
      <c r="J125" s="16"/>
      <c r="K125" s="15" t="s">
        <v>200</v>
      </c>
      <c r="L125" s="19" t="s">
        <v>214</v>
      </c>
      <c r="M125" s="19" t="s">
        <v>32</v>
      </c>
      <c r="N125" s="19" t="s">
        <v>131</v>
      </c>
      <c r="O125" s="20">
        <v>8</v>
      </c>
      <c r="P125" s="21" t="s">
        <v>19</v>
      </c>
      <c r="Q125" s="16"/>
      <c r="R125" s="16"/>
      <c r="S125" s="12"/>
      <c r="T125" s="22"/>
      <c r="U125" s="23"/>
      <c r="V125" s="24">
        <v>13</v>
      </c>
      <c r="W125" s="24">
        <v>17</v>
      </c>
      <c r="X125" s="24">
        <v>12</v>
      </c>
      <c r="Y125" s="24">
        <v>16</v>
      </c>
      <c r="Z125" s="25">
        <f t="shared" si="31"/>
        <v>1.3076923076923077</v>
      </c>
      <c r="AA125" s="26">
        <f t="shared" si="32"/>
        <v>1.3333333333333333</v>
      </c>
      <c r="AB125" s="27">
        <f t="shared" si="27"/>
        <v>0.27044343706201712</v>
      </c>
      <c r="AC125" s="27">
        <f t="shared" si="27"/>
        <v>0.35365680231186858</v>
      </c>
      <c r="AD125" s="27">
        <f t="shared" si="27"/>
        <v>0.23123713997314485</v>
      </c>
      <c r="AE125" s="27">
        <f t="shared" si="27"/>
        <v>0.10079567639855032</v>
      </c>
      <c r="AF125" s="27">
        <f t="shared" si="27"/>
        <v>3.2952432668756838E-2</v>
      </c>
      <c r="AG125" s="27">
        <f t="shared" si="27"/>
        <v>8.6183285441364041E-3</v>
      </c>
      <c r="AH125" s="27">
        <f t="shared" si="27"/>
        <v>1.8783536570553699E-3</v>
      </c>
      <c r="AI125" s="27">
        <f t="shared" si="28"/>
        <v>0.26359713811572882</v>
      </c>
      <c r="AJ125" s="27">
        <f t="shared" si="28"/>
        <v>0.35146285082097178</v>
      </c>
      <c r="AK125" s="27">
        <f t="shared" si="28"/>
        <v>0.23430856721398116</v>
      </c>
      <c r="AL125" s="27">
        <f t="shared" si="28"/>
        <v>0.10413714098399163</v>
      </c>
      <c r="AM125" s="27">
        <f t="shared" si="28"/>
        <v>3.4712380327997207E-2</v>
      </c>
      <c r="AN125" s="27">
        <f t="shared" si="28"/>
        <v>9.2566347541325894E-3</v>
      </c>
      <c r="AO125" s="27">
        <f t="shared" si="28"/>
        <v>2.0570299453627977E-3</v>
      </c>
      <c r="AP125" s="28">
        <f t="shared" si="19"/>
        <v>0.36287104246952057</v>
      </c>
      <c r="AQ125" s="28">
        <f t="shared" si="20"/>
        <v>0.26263025197253159</v>
      </c>
      <c r="AR125" s="28">
        <f t="shared" si="21"/>
        <v>0.37475280753333751</v>
      </c>
      <c r="AS125" s="29">
        <f t="shared" si="24"/>
        <v>2.7557999480876054</v>
      </c>
      <c r="AT125" s="29">
        <f t="shared" si="24"/>
        <v>3.8076344689513899</v>
      </c>
      <c r="AU125" s="29">
        <f t="shared" si="24"/>
        <v>2.6684256392423191</v>
      </c>
    </row>
    <row r="126" spans="1:47" s="24" customFormat="1" ht="21" thickBot="1">
      <c r="A126" s="12" t="s">
        <v>305</v>
      </c>
      <c r="B126" s="13">
        <v>0.8125</v>
      </c>
      <c r="C126" s="14">
        <v>237</v>
      </c>
      <c r="D126" s="12"/>
      <c r="E126" s="15" t="s">
        <v>92</v>
      </c>
      <c r="F126" s="16"/>
      <c r="G126" s="17" t="s">
        <v>407</v>
      </c>
      <c r="H126" s="15" t="s">
        <v>13</v>
      </c>
      <c r="I126" s="18" t="s">
        <v>408</v>
      </c>
      <c r="J126" s="16"/>
      <c r="K126" s="15" t="s">
        <v>30</v>
      </c>
      <c r="L126" s="19" t="s">
        <v>173</v>
      </c>
      <c r="M126" s="19" t="s">
        <v>17</v>
      </c>
      <c r="N126" s="19" t="s">
        <v>99</v>
      </c>
      <c r="O126" s="20">
        <v>8</v>
      </c>
      <c r="P126" s="21" t="s">
        <v>19</v>
      </c>
      <c r="Q126" s="16"/>
      <c r="R126" s="16"/>
      <c r="S126" s="12"/>
      <c r="T126" s="22"/>
      <c r="U126" s="23"/>
      <c r="V126" s="24">
        <v>9</v>
      </c>
      <c r="W126" s="24">
        <v>7</v>
      </c>
      <c r="X126" s="24">
        <v>9</v>
      </c>
      <c r="Y126" s="24">
        <v>6</v>
      </c>
      <c r="Z126" s="25">
        <f t="shared" si="31"/>
        <v>0.77777777777777779</v>
      </c>
      <c r="AA126" s="26">
        <f t="shared" si="32"/>
        <v>0.66666666666666663</v>
      </c>
      <c r="AB126" s="27">
        <f t="shared" si="27"/>
        <v>0.45942582403593063</v>
      </c>
      <c r="AC126" s="27">
        <f t="shared" si="27"/>
        <v>0.35733119647239048</v>
      </c>
      <c r="AD126" s="27">
        <f t="shared" si="27"/>
        <v>0.13896213196148519</v>
      </c>
      <c r="AE126" s="27">
        <f t="shared" si="27"/>
        <v>3.6027219397422088E-2</v>
      </c>
      <c r="AF126" s="27">
        <f t="shared" si="27"/>
        <v>7.0052926606098504E-3</v>
      </c>
      <c r="AG126" s="27">
        <f t="shared" si="27"/>
        <v>1.0897121916504213E-3</v>
      </c>
      <c r="AH126" s="27">
        <f t="shared" si="27"/>
        <v>1.4125898780653609E-4</v>
      </c>
      <c r="AI126" s="27">
        <f t="shared" si="28"/>
        <v>0.5134171190326029</v>
      </c>
      <c r="AJ126" s="27">
        <f t="shared" si="28"/>
        <v>0.3422780793550686</v>
      </c>
      <c r="AK126" s="27">
        <f t="shared" si="28"/>
        <v>0.11409269311835619</v>
      </c>
      <c r="AL126" s="27">
        <f t="shared" si="28"/>
        <v>2.5353931804079154E-2</v>
      </c>
      <c r="AM126" s="27">
        <f t="shared" si="28"/>
        <v>4.2256553006798587E-3</v>
      </c>
      <c r="AN126" s="27">
        <f t="shared" si="28"/>
        <v>5.6342070675731448E-4</v>
      </c>
      <c r="AO126" s="27">
        <f t="shared" si="28"/>
        <v>6.2602300750812717E-5</v>
      </c>
      <c r="AP126" s="28">
        <f t="shared" si="19"/>
        <v>0.34550947550993105</v>
      </c>
      <c r="AQ126" s="28">
        <f t="shared" si="20"/>
        <v>0.37501153201911408</v>
      </c>
      <c r="AR126" s="28">
        <f t="shared" si="21"/>
        <v>0.27948472301831129</v>
      </c>
      <c r="AS126" s="29">
        <f t="shared" si="24"/>
        <v>2.8942766288077006</v>
      </c>
      <c r="AT126" s="29">
        <f t="shared" si="24"/>
        <v>2.6665846637191697</v>
      </c>
      <c r="AU126" s="29">
        <f t="shared" si="24"/>
        <v>3.5780130992508021</v>
      </c>
    </row>
    <row r="127" spans="1:47" s="24" customFormat="1" ht="21" thickBot="1">
      <c r="A127" s="12"/>
      <c r="B127" s="30"/>
      <c r="C127" s="14">
        <v>238</v>
      </c>
      <c r="D127" s="12"/>
      <c r="E127" s="15" t="s">
        <v>24</v>
      </c>
      <c r="F127" s="16"/>
      <c r="G127" s="17" t="s">
        <v>409</v>
      </c>
      <c r="H127" s="15" t="s">
        <v>75</v>
      </c>
      <c r="I127" s="18" t="s">
        <v>410</v>
      </c>
      <c r="J127" s="16"/>
      <c r="K127" s="15" t="s">
        <v>20</v>
      </c>
      <c r="L127" s="19" t="s">
        <v>304</v>
      </c>
      <c r="M127" s="19" t="s">
        <v>26</v>
      </c>
      <c r="N127" s="19" t="s">
        <v>70</v>
      </c>
      <c r="O127" s="20">
        <v>8</v>
      </c>
      <c r="P127" s="21" t="s">
        <v>19</v>
      </c>
      <c r="Q127" s="16"/>
      <c r="R127" s="16"/>
      <c r="S127" s="12"/>
      <c r="T127" s="22"/>
      <c r="U127" s="23"/>
      <c r="V127" s="24">
        <v>9</v>
      </c>
      <c r="W127" s="24">
        <v>12</v>
      </c>
      <c r="X127" s="24">
        <v>9</v>
      </c>
      <c r="Y127" s="24">
        <v>8</v>
      </c>
      <c r="Z127" s="25">
        <f t="shared" si="31"/>
        <v>1.3333333333333333</v>
      </c>
      <c r="AA127" s="26">
        <f t="shared" si="32"/>
        <v>0.88888888888888884</v>
      </c>
      <c r="AB127" s="27">
        <f t="shared" si="27"/>
        <v>0.26359713811572882</v>
      </c>
      <c r="AC127" s="27">
        <f t="shared" si="27"/>
        <v>0.35146285082097178</v>
      </c>
      <c r="AD127" s="27">
        <f t="shared" si="27"/>
        <v>0.23430856721398116</v>
      </c>
      <c r="AE127" s="27">
        <f t="shared" si="27"/>
        <v>0.10413714098399163</v>
      </c>
      <c r="AF127" s="27">
        <f t="shared" si="27"/>
        <v>3.4712380327997207E-2</v>
      </c>
      <c r="AG127" s="27">
        <f t="shared" si="27"/>
        <v>9.2566347541325894E-3</v>
      </c>
      <c r="AH127" s="27">
        <f t="shared" si="27"/>
        <v>2.0570299453627977E-3</v>
      </c>
      <c r="AI127" s="27">
        <f t="shared" si="28"/>
        <v>0.41111229050718862</v>
      </c>
      <c r="AJ127" s="27">
        <f t="shared" si="28"/>
        <v>0.36543314711750097</v>
      </c>
      <c r="AK127" s="27">
        <f t="shared" si="28"/>
        <v>0.16241473205222265</v>
      </c>
      <c r="AL127" s="27">
        <f t="shared" si="28"/>
        <v>4.8122883571028931E-2</v>
      </c>
      <c r="AM127" s="27">
        <f t="shared" si="28"/>
        <v>1.0693974126895317E-2</v>
      </c>
      <c r="AN127" s="27">
        <f t="shared" si="28"/>
        <v>1.9011509558925005E-3</v>
      </c>
      <c r="AO127" s="27">
        <f t="shared" si="28"/>
        <v>2.8165199346555559E-4</v>
      </c>
      <c r="AP127" s="28">
        <f t="shared" si="19"/>
        <v>0.46977900188027666</v>
      </c>
      <c r="AQ127" s="28">
        <f t="shared" si="20"/>
        <v>0.28063076641911716</v>
      </c>
      <c r="AR127" s="28">
        <f t="shared" si="21"/>
        <v>0.24945245692725809</v>
      </c>
      <c r="AS127" s="29">
        <f t="shared" si="24"/>
        <v>2.1286604892886429</v>
      </c>
      <c r="AT127" s="29">
        <f t="shared" si="24"/>
        <v>3.5634011650259239</v>
      </c>
      <c r="AU127" s="29">
        <f t="shared" si="24"/>
        <v>4.0087799186985213</v>
      </c>
    </row>
    <row r="128" spans="1:47" s="24" customFormat="1" ht="21" thickBot="1">
      <c r="A128" s="12"/>
      <c r="B128" s="30"/>
      <c r="C128" s="14">
        <v>239</v>
      </c>
      <c r="D128" s="12"/>
      <c r="E128" s="15" t="s">
        <v>132</v>
      </c>
      <c r="F128" s="16"/>
      <c r="G128" s="17" t="s">
        <v>411</v>
      </c>
      <c r="H128" s="15" t="s">
        <v>164</v>
      </c>
      <c r="I128" s="18" t="s">
        <v>412</v>
      </c>
      <c r="J128" s="16"/>
      <c r="K128" s="15" t="s">
        <v>413</v>
      </c>
      <c r="L128" s="19" t="s">
        <v>19</v>
      </c>
      <c r="M128" s="19" t="s">
        <v>45</v>
      </c>
      <c r="N128" s="19" t="s">
        <v>296</v>
      </c>
      <c r="O128" s="20">
        <v>8</v>
      </c>
      <c r="P128" s="21" t="s">
        <v>19</v>
      </c>
      <c r="Q128" s="16"/>
      <c r="R128" s="16"/>
      <c r="S128" s="12"/>
      <c r="T128" s="22"/>
      <c r="U128" s="23"/>
      <c r="V128" s="24">
        <v>9</v>
      </c>
      <c r="W128" s="24">
        <v>15</v>
      </c>
      <c r="X128" s="24">
        <v>9</v>
      </c>
      <c r="Y128" s="24">
        <v>10</v>
      </c>
      <c r="Z128" s="25">
        <f t="shared" si="31"/>
        <v>1.6666666666666667</v>
      </c>
      <c r="AA128" s="26">
        <f t="shared" si="32"/>
        <v>1.1111111111111112</v>
      </c>
      <c r="AB128" s="27">
        <f t="shared" si="27"/>
        <v>0.18887560283756705</v>
      </c>
      <c r="AC128" s="27">
        <f t="shared" si="27"/>
        <v>0.31479267139594508</v>
      </c>
      <c r="AD128" s="27">
        <f t="shared" si="27"/>
        <v>0.26232722616328757</v>
      </c>
      <c r="AE128" s="27">
        <f t="shared" si="27"/>
        <v>0.14573734786849313</v>
      </c>
      <c r="AF128" s="27">
        <f t="shared" si="27"/>
        <v>6.072389494520547E-2</v>
      </c>
      <c r="AG128" s="27">
        <f t="shared" si="27"/>
        <v>2.024129831506849E-2</v>
      </c>
      <c r="AH128" s="27">
        <f t="shared" si="27"/>
        <v>5.6225828652968031E-3</v>
      </c>
      <c r="AI128" s="27">
        <f t="shared" si="28"/>
        <v>0.32919298780790746</v>
      </c>
      <c r="AJ128" s="27">
        <f t="shared" si="28"/>
        <v>0.36576998645323056</v>
      </c>
      <c r="AK128" s="27">
        <f t="shared" si="28"/>
        <v>0.20320554802957255</v>
      </c>
      <c r="AL128" s="27">
        <f t="shared" si="28"/>
        <v>7.5261314085026884E-2</v>
      </c>
      <c r="AM128" s="27">
        <f t="shared" si="28"/>
        <v>2.0905920579174134E-2</v>
      </c>
      <c r="AN128" s="27">
        <f t="shared" si="28"/>
        <v>4.6457601287053637E-3</v>
      </c>
      <c r="AO128" s="27">
        <f t="shared" si="28"/>
        <v>8.6032594976025265E-4</v>
      </c>
      <c r="AP128" s="28">
        <f t="shared" si="19"/>
        <v>0.50168590190176354</v>
      </c>
      <c r="AQ128" s="28">
        <f t="shared" si="20"/>
        <v>0.24422598130825796</v>
      </c>
      <c r="AR128" s="28">
        <f t="shared" si="21"/>
        <v>0.2535155014902104</v>
      </c>
      <c r="AS128" s="29">
        <f t="shared" si="24"/>
        <v>1.9932790541038816</v>
      </c>
      <c r="AT128" s="29">
        <f t="shared" si="24"/>
        <v>4.0945684592738587</v>
      </c>
      <c r="AU128" s="29">
        <f t="shared" si="24"/>
        <v>3.9445319679539019</v>
      </c>
    </row>
    <row r="129" spans="1:47" s="24" customFormat="1" ht="21" thickBot="1">
      <c r="A129" s="32" t="s">
        <v>143</v>
      </c>
      <c r="B129" s="54">
        <v>0.8125</v>
      </c>
      <c r="C129" s="34">
        <v>240</v>
      </c>
      <c r="D129" s="32"/>
      <c r="E129" s="35" t="s">
        <v>50</v>
      </c>
      <c r="F129" s="36"/>
      <c r="G129" s="37" t="s">
        <v>414</v>
      </c>
      <c r="H129" s="35" t="s">
        <v>263</v>
      </c>
      <c r="I129" s="38" t="s">
        <v>415</v>
      </c>
      <c r="J129" s="36"/>
      <c r="K129" s="35" t="s">
        <v>47</v>
      </c>
      <c r="L129" s="39" t="s">
        <v>127</v>
      </c>
      <c r="M129" s="39" t="s">
        <v>51</v>
      </c>
      <c r="N129" s="39" t="s">
        <v>19</v>
      </c>
      <c r="O129" s="40">
        <v>8</v>
      </c>
      <c r="P129" s="41" t="s">
        <v>19</v>
      </c>
      <c r="Q129" s="36"/>
      <c r="R129" s="36"/>
      <c r="S129" s="32"/>
      <c r="T129" s="42"/>
      <c r="U129" s="23"/>
      <c r="Z129" s="25"/>
      <c r="AA129" s="2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8"/>
      <c r="AQ129" s="28"/>
      <c r="AR129" s="28"/>
      <c r="AS129" s="29"/>
      <c r="AT129" s="29"/>
      <c r="AU129" s="29"/>
    </row>
    <row r="130" spans="1:47" s="24" customFormat="1" ht="16.5" thickBot="1">
      <c r="A130" s="43"/>
      <c r="B130" s="57"/>
      <c r="C130" s="45"/>
      <c r="D130" s="43"/>
      <c r="E130" s="46"/>
      <c r="F130" s="47"/>
      <c r="G130" s="48" t="s">
        <v>416</v>
      </c>
      <c r="H130" s="46"/>
      <c r="I130" s="49"/>
      <c r="J130" s="47"/>
      <c r="K130" s="46"/>
      <c r="L130" s="50"/>
      <c r="M130" s="50"/>
      <c r="N130" s="50"/>
      <c r="O130" s="51"/>
      <c r="P130" s="52"/>
      <c r="Q130" s="47"/>
      <c r="R130" s="47"/>
      <c r="S130" s="43"/>
      <c r="T130" s="53"/>
      <c r="U130" s="23"/>
      <c r="V130" s="24">
        <v>10</v>
      </c>
      <c r="W130" s="24">
        <v>16</v>
      </c>
      <c r="X130" s="24">
        <v>11</v>
      </c>
      <c r="Y130" s="24">
        <v>27</v>
      </c>
      <c r="Z130" s="25">
        <f t="shared" ref="Z130:Z151" si="33">W130/V130</f>
        <v>1.6</v>
      </c>
      <c r="AA130" s="26">
        <f t="shared" ref="AA130:AA151" si="34">Y130/X130</f>
        <v>2.4545454545454546</v>
      </c>
      <c r="AB130" s="27">
        <f t="shared" si="27"/>
        <v>0.20189651799465819</v>
      </c>
      <c r="AC130" s="27">
        <f t="shared" si="27"/>
        <v>0.32303442879145311</v>
      </c>
      <c r="AD130" s="27">
        <f t="shared" si="27"/>
        <v>0.25842754303316251</v>
      </c>
      <c r="AE130" s="27">
        <f t="shared" si="27"/>
        <v>0.13782802295102001</v>
      </c>
      <c r="AF130" s="27">
        <f t="shared" si="27"/>
        <v>5.5131209180408002E-2</v>
      </c>
      <c r="AG130" s="27">
        <f t="shared" si="27"/>
        <v>1.7641986937730562E-2</v>
      </c>
      <c r="AH130" s="27">
        <f t="shared" si="27"/>
        <v>4.7045298500614828E-3</v>
      </c>
      <c r="AI130" s="27">
        <f t="shared" si="28"/>
        <v>8.5902233037876599E-2</v>
      </c>
      <c r="AJ130" s="27">
        <f t="shared" si="28"/>
        <v>0.21085093563842439</v>
      </c>
      <c r="AK130" s="27">
        <f t="shared" si="28"/>
        <v>0.25877160282897538</v>
      </c>
      <c r="AL130" s="27">
        <f t="shared" si="28"/>
        <v>0.21172222049643441</v>
      </c>
      <c r="AM130" s="27">
        <f t="shared" si="28"/>
        <v>0.1299204534864484</v>
      </c>
      <c r="AN130" s="27">
        <f t="shared" si="28"/>
        <v>6.3779131711529213E-2</v>
      </c>
      <c r="AO130" s="27">
        <f t="shared" si="28"/>
        <v>2.6091462972898313E-2</v>
      </c>
      <c r="AP130" s="28">
        <f t="shared" si="19"/>
        <v>0.24365332462660691</v>
      </c>
      <c r="AQ130" s="28">
        <f t="shared" si="20"/>
        <v>0.19696097188858808</v>
      </c>
      <c r="AR130" s="28">
        <f t="shared" si="21"/>
        <v>0.5521452201112832</v>
      </c>
      <c r="AS130" s="29">
        <f t="shared" si="24"/>
        <v>4.1041918944979585</v>
      </c>
      <c r="AT130" s="29">
        <f t="shared" si="24"/>
        <v>5.0771479771416583</v>
      </c>
      <c r="AU130" s="29">
        <f t="shared" si="24"/>
        <v>1.8111177342048765</v>
      </c>
    </row>
    <row r="131" spans="1:47" s="24" customFormat="1" ht="21" thickBot="1">
      <c r="A131" s="12" t="s">
        <v>366</v>
      </c>
      <c r="B131" s="13">
        <v>0.8125</v>
      </c>
      <c r="C131" s="14">
        <v>241</v>
      </c>
      <c r="D131" s="12"/>
      <c r="E131" s="15" t="s">
        <v>44</v>
      </c>
      <c r="F131" s="16"/>
      <c r="G131" s="17" t="s">
        <v>417</v>
      </c>
      <c r="H131" s="15" t="s">
        <v>63</v>
      </c>
      <c r="I131" s="18" t="s">
        <v>418</v>
      </c>
      <c r="J131" s="16"/>
      <c r="K131" s="15" t="s">
        <v>92</v>
      </c>
      <c r="L131" s="19" t="s">
        <v>35</v>
      </c>
      <c r="M131" s="19" t="s">
        <v>70</v>
      </c>
      <c r="N131" s="19" t="s">
        <v>81</v>
      </c>
      <c r="O131" s="20">
        <v>8</v>
      </c>
      <c r="P131" s="31">
        <v>3</v>
      </c>
      <c r="Q131" s="16"/>
      <c r="R131" s="16"/>
      <c r="S131" s="12"/>
      <c r="T131" s="22"/>
      <c r="U131" s="23"/>
      <c r="V131" s="24">
        <v>11</v>
      </c>
      <c r="W131" s="24">
        <v>8</v>
      </c>
      <c r="X131" s="24">
        <v>11</v>
      </c>
      <c r="Y131" s="24">
        <v>14</v>
      </c>
      <c r="Z131" s="25">
        <f t="shared" si="33"/>
        <v>0.72727272727272729</v>
      </c>
      <c r="AA131" s="26">
        <f t="shared" si="34"/>
        <v>1.2727272727272727</v>
      </c>
      <c r="AB131" s="27">
        <f t="shared" si="27"/>
        <v>0.48322508118982704</v>
      </c>
      <c r="AC131" s="27">
        <f t="shared" si="27"/>
        <v>0.35143642268351061</v>
      </c>
      <c r="AD131" s="27">
        <f t="shared" si="27"/>
        <v>0.12779506279400385</v>
      </c>
      <c r="AE131" s="27">
        <f t="shared" si="27"/>
        <v>3.0980621283394877E-2</v>
      </c>
      <c r="AF131" s="27">
        <f t="shared" si="27"/>
        <v>5.6328402333445235E-3</v>
      </c>
      <c r="AG131" s="27">
        <f t="shared" si="27"/>
        <v>8.193222157592034E-4</v>
      </c>
      <c r="AH131" s="27">
        <f t="shared" si="27"/>
        <v>9.9311783728388297E-5</v>
      </c>
      <c r="AI131" s="27">
        <f t="shared" si="28"/>
        <v>0.28006676082164983</v>
      </c>
      <c r="AJ131" s="27">
        <f t="shared" si="28"/>
        <v>0.35644860468209982</v>
      </c>
      <c r="AK131" s="27">
        <f t="shared" si="28"/>
        <v>0.22683093025224532</v>
      </c>
      <c r="AL131" s="27">
        <f t="shared" si="28"/>
        <v>9.6231303743376809E-2</v>
      </c>
      <c r="AM131" s="27">
        <f t="shared" si="28"/>
        <v>3.0619051191074435E-2</v>
      </c>
      <c r="AN131" s="27">
        <f t="shared" si="28"/>
        <v>7.7939403031825833E-3</v>
      </c>
      <c r="AO131" s="27">
        <f t="shared" si="28"/>
        <v>1.6532600643114571E-3</v>
      </c>
      <c r="AP131" s="28">
        <f t="shared" ref="AP131:AP155" si="35">SUM(AC131*AI131,AD131*AI131,AD131*AJ131,AE131*AI131,AE131*AJ131,AE131*AK131,AF131*AI131,AF131*AJ131,AF131*AK131,AF131*AL131,AG131*AI131,AG131*AJ131,AG131*AK131,AG131*AL131,AG131*AM131,AH131*AI131,AH131*AJ131,AH131*AK131,AH131*AL131,AH131*AM131,AH131*AN131)</f>
        <v>0.21283173591395033</v>
      </c>
      <c r="AQ131" s="28">
        <f t="shared" ref="AQ131:AQ155" si="36">SUM(AB131*AI131,AC131*AJ131,AD131*AK131,AE131*AL131,AF131*AM131,AF131*AM131,AG131*AN131)</f>
        <v>0.29292481448405905</v>
      </c>
      <c r="AR131" s="28">
        <f t="shared" ref="AR131:AR155" si="37">SUM(AJ131*AB131,AK131*AB131,AK131*AC131,AL131*AB131,AL131*AC131,AL131*AD131,AM131*AB131,AM131*AC131,AM131*AD131,AM131*AE131,AN131*AB131,AN131*AC131,AN131*AD131,AN131*AE131,AN131*AF131,AO131*AB131,AO131*AC131,AO131*AD131,AO131*AE131,AO131*AF131,AO131*AG131)</f>
        <v>0.49404827491670072</v>
      </c>
      <c r="AS131" s="29">
        <f t="shared" si="24"/>
        <v>4.6985474027440555</v>
      </c>
      <c r="AT131" s="29">
        <f t="shared" si="24"/>
        <v>3.4138452959724241</v>
      </c>
      <c r="AU131" s="29">
        <f t="shared" si="24"/>
        <v>2.0240936984722913</v>
      </c>
    </row>
    <row r="132" spans="1:47" s="24" customFormat="1" ht="16.5" thickBot="1">
      <c r="A132" s="12" t="s">
        <v>419</v>
      </c>
      <c r="B132" s="13">
        <v>0.82291666666666663</v>
      </c>
      <c r="C132" s="14">
        <v>242</v>
      </c>
      <c r="D132" s="12"/>
      <c r="E132" s="15" t="s">
        <v>150</v>
      </c>
      <c r="F132" s="16"/>
      <c r="G132" s="17" t="s">
        <v>420</v>
      </c>
      <c r="H132" s="15" t="s">
        <v>421</v>
      </c>
      <c r="I132" s="18" t="s">
        <v>422</v>
      </c>
      <c r="J132" s="16"/>
      <c r="K132" s="15" t="s">
        <v>423</v>
      </c>
      <c r="L132" s="19" t="s">
        <v>19</v>
      </c>
      <c r="M132" s="19" t="s">
        <v>19</v>
      </c>
      <c r="N132" s="19" t="s">
        <v>424</v>
      </c>
      <c r="O132" s="20">
        <v>8</v>
      </c>
      <c r="P132" s="21" t="s">
        <v>19</v>
      </c>
      <c r="Q132" s="16"/>
      <c r="R132" s="16"/>
      <c r="S132" s="12"/>
      <c r="T132" s="22"/>
      <c r="U132" s="23"/>
      <c r="V132" s="24">
        <v>10</v>
      </c>
      <c r="W132" s="24">
        <v>19</v>
      </c>
      <c r="X132" s="24">
        <v>10</v>
      </c>
      <c r="Y132" s="24">
        <v>9</v>
      </c>
      <c r="Z132" s="25">
        <f t="shared" si="33"/>
        <v>1.9</v>
      </c>
      <c r="AA132" s="26">
        <f t="shared" si="34"/>
        <v>0.9</v>
      </c>
      <c r="AB132" s="27">
        <f t="shared" si="27"/>
        <v>0.14956861922263881</v>
      </c>
      <c r="AC132" s="27">
        <f t="shared" si="27"/>
        <v>0.28418037652301376</v>
      </c>
      <c r="AD132" s="27">
        <f t="shared" si="27"/>
        <v>0.26997135769686309</v>
      </c>
      <c r="AE132" s="27">
        <f t="shared" si="27"/>
        <v>0.17098185987467993</v>
      </c>
      <c r="AF132" s="27">
        <f t="shared" si="27"/>
        <v>8.1216383440472967E-2</v>
      </c>
      <c r="AG132" s="27">
        <f t="shared" si="27"/>
        <v>3.0862225707379724E-2</v>
      </c>
      <c r="AH132" s="27">
        <f t="shared" si="27"/>
        <v>9.7730381406702458E-3</v>
      </c>
      <c r="AI132" s="27">
        <f t="shared" si="28"/>
        <v>0.40656965974060061</v>
      </c>
      <c r="AJ132" s="27">
        <f t="shared" si="28"/>
        <v>0.36591269376654056</v>
      </c>
      <c r="AK132" s="27">
        <f t="shared" si="28"/>
        <v>0.16466071219494327</v>
      </c>
      <c r="AL132" s="27">
        <f t="shared" si="28"/>
        <v>4.9398213658482973E-2</v>
      </c>
      <c r="AM132" s="27">
        <f t="shared" si="28"/>
        <v>1.111459807315867E-2</v>
      </c>
      <c r="AN132" s="27">
        <f t="shared" si="28"/>
        <v>2.0006276531685605E-3</v>
      </c>
      <c r="AO132" s="27">
        <f t="shared" si="28"/>
        <v>3.0009414797528403E-4</v>
      </c>
      <c r="AP132" s="28">
        <f t="shared" si="35"/>
        <v>0.60500456994734986</v>
      </c>
      <c r="AQ132" s="28">
        <f t="shared" si="36"/>
        <v>0.21956226293074224</v>
      </c>
      <c r="AR132" s="28">
        <f t="shared" si="37"/>
        <v>0.17284353115492526</v>
      </c>
      <c r="AS132" s="29">
        <f t="shared" si="24"/>
        <v>1.6528800767356591</v>
      </c>
      <c r="AT132" s="29">
        <f t="shared" si="24"/>
        <v>4.5545167309349317</v>
      </c>
      <c r="AU132" s="29">
        <f t="shared" si="24"/>
        <v>5.7855795546300639</v>
      </c>
    </row>
    <row r="133" spans="1:47" s="24" customFormat="1" ht="16.5" thickBot="1">
      <c r="A133" s="12" t="s">
        <v>425</v>
      </c>
      <c r="B133" s="13">
        <v>0.83333333333333337</v>
      </c>
      <c r="C133" s="14">
        <v>243</v>
      </c>
      <c r="D133" s="12"/>
      <c r="E133" s="15" t="s">
        <v>164</v>
      </c>
      <c r="F133" s="16"/>
      <c r="G133" s="17" t="s">
        <v>426</v>
      </c>
      <c r="H133" s="15" t="s">
        <v>30</v>
      </c>
      <c r="I133" s="18" t="s">
        <v>427</v>
      </c>
      <c r="J133" s="16"/>
      <c r="K133" s="15" t="s">
        <v>87</v>
      </c>
      <c r="L133" s="19" t="s">
        <v>428</v>
      </c>
      <c r="M133" s="19" t="s">
        <v>173</v>
      </c>
      <c r="N133" s="19" t="s">
        <v>45</v>
      </c>
      <c r="O133" s="20">
        <v>8</v>
      </c>
      <c r="P133" s="21" t="s">
        <v>19</v>
      </c>
      <c r="Q133" s="16"/>
      <c r="R133" s="16"/>
      <c r="S133" s="12"/>
      <c r="T133" s="22"/>
      <c r="U133" s="23"/>
      <c r="V133" s="24">
        <v>11</v>
      </c>
      <c r="W133" s="24">
        <v>8</v>
      </c>
      <c r="X133" s="24">
        <v>11</v>
      </c>
      <c r="Y133" s="24">
        <v>6</v>
      </c>
      <c r="Z133" s="25">
        <f t="shared" si="33"/>
        <v>0.72727272727272729</v>
      </c>
      <c r="AA133" s="26">
        <f t="shared" si="34"/>
        <v>0.54545454545454541</v>
      </c>
      <c r="AB133" s="27">
        <f t="shared" ref="AB133:AH155" si="38">POISSON(AB$2,$Z133,FALSE)</f>
        <v>0.48322508118982704</v>
      </c>
      <c r="AC133" s="27">
        <f t="shared" si="38"/>
        <v>0.35143642268351061</v>
      </c>
      <c r="AD133" s="27">
        <f t="shared" si="38"/>
        <v>0.12779506279400385</v>
      </c>
      <c r="AE133" s="27">
        <f t="shared" si="38"/>
        <v>3.0980621283394877E-2</v>
      </c>
      <c r="AF133" s="27">
        <f t="shared" si="38"/>
        <v>5.6328402333445235E-3</v>
      </c>
      <c r="AG133" s="27">
        <f t="shared" si="38"/>
        <v>8.193222157592034E-4</v>
      </c>
      <c r="AH133" s="27">
        <f t="shared" si="38"/>
        <v>9.9311783728388297E-5</v>
      </c>
      <c r="AI133" s="27">
        <f t="shared" ref="AI133:AO155" si="39">POISSON(AI$2,$AA133,FALSE)</f>
        <v>0.57957827878481039</v>
      </c>
      <c r="AJ133" s="27">
        <f t="shared" si="39"/>
        <v>0.31613360660989653</v>
      </c>
      <c r="AK133" s="27">
        <f t="shared" si="39"/>
        <v>8.6218256348153596E-2</v>
      </c>
      <c r="AL133" s="27">
        <f t="shared" si="39"/>
        <v>1.5676046608755198E-2</v>
      </c>
      <c r="AM133" s="27">
        <f t="shared" si="39"/>
        <v>2.1376427193757087E-3</v>
      </c>
      <c r="AN133" s="27">
        <f t="shared" si="39"/>
        <v>2.331973875682591E-4</v>
      </c>
      <c r="AO133" s="27">
        <f t="shared" si="39"/>
        <v>2.1199762506205371E-5</v>
      </c>
      <c r="AP133" s="28">
        <f t="shared" si="35"/>
        <v>0.355111057556667</v>
      </c>
      <c r="AQ133" s="28">
        <f t="shared" si="36"/>
        <v>0.40269581882950567</v>
      </c>
      <c r="AR133" s="28">
        <f t="shared" si="37"/>
        <v>0.24219205293307783</v>
      </c>
      <c r="AS133" s="29">
        <f t="shared" si="24"/>
        <v>2.8160204497164232</v>
      </c>
      <c r="AT133" s="29">
        <f t="shared" si="24"/>
        <v>2.4832639258749851</v>
      </c>
      <c r="AU133" s="29">
        <f t="shared" si="24"/>
        <v>4.1289546369893424</v>
      </c>
    </row>
    <row r="134" spans="1:47" s="24" customFormat="1" ht="16.5" thickBot="1">
      <c r="A134" s="12"/>
      <c r="B134" s="30"/>
      <c r="C134" s="14">
        <v>244</v>
      </c>
      <c r="D134" s="12"/>
      <c r="E134" s="15" t="s">
        <v>72</v>
      </c>
      <c r="F134" s="16"/>
      <c r="G134" s="17" t="s">
        <v>429</v>
      </c>
      <c r="H134" s="15" t="s">
        <v>63</v>
      </c>
      <c r="I134" s="18" t="s">
        <v>430</v>
      </c>
      <c r="J134" s="16"/>
      <c r="K134" s="15" t="s">
        <v>112</v>
      </c>
      <c r="L134" s="19" t="s">
        <v>25</v>
      </c>
      <c r="M134" s="19" t="s">
        <v>32</v>
      </c>
      <c r="N134" s="19" t="s">
        <v>431</v>
      </c>
      <c r="O134" s="20">
        <v>8</v>
      </c>
      <c r="P134" s="21" t="s">
        <v>19</v>
      </c>
      <c r="Q134" s="16"/>
      <c r="R134" s="16"/>
      <c r="S134" s="12"/>
      <c r="T134" s="22"/>
      <c r="U134" s="23"/>
      <c r="V134" s="24">
        <v>11</v>
      </c>
      <c r="W134" s="24">
        <v>7</v>
      </c>
      <c r="X134" s="24">
        <v>11</v>
      </c>
      <c r="Y134" s="24">
        <v>9</v>
      </c>
      <c r="Z134" s="25">
        <f t="shared" si="33"/>
        <v>0.63636363636363635</v>
      </c>
      <c r="AA134" s="26">
        <f t="shared" si="34"/>
        <v>0.81818181818181823</v>
      </c>
      <c r="AB134" s="27">
        <f t="shared" si="38"/>
        <v>0.52921334150005617</v>
      </c>
      <c r="AC134" s="27">
        <f t="shared" si="38"/>
        <v>0.33677212640912663</v>
      </c>
      <c r="AD134" s="27">
        <f t="shared" si="38"/>
        <v>0.10715476749381302</v>
      </c>
      <c r="AE134" s="27">
        <f t="shared" si="38"/>
        <v>2.2729799165354277E-2</v>
      </c>
      <c r="AF134" s="27">
        <f t="shared" si="38"/>
        <v>3.6161044126699986E-3</v>
      </c>
      <c r="AG134" s="27">
        <f t="shared" si="38"/>
        <v>4.6023147070345431E-4</v>
      </c>
      <c r="AH134" s="27">
        <f t="shared" si="38"/>
        <v>4.8812428710972429E-5</v>
      </c>
      <c r="AI134" s="27">
        <f t="shared" si="39"/>
        <v>0.44123316775999172</v>
      </c>
      <c r="AJ134" s="27">
        <f t="shared" si="39"/>
        <v>0.36100895543999328</v>
      </c>
      <c r="AK134" s="27">
        <f t="shared" si="39"/>
        <v>0.14768548177090635</v>
      </c>
      <c r="AL134" s="27">
        <f t="shared" si="39"/>
        <v>4.0277858664792644E-2</v>
      </c>
      <c r="AM134" s="27">
        <f t="shared" si="39"/>
        <v>8.2386529087075874E-3</v>
      </c>
      <c r="AN134" s="27">
        <f t="shared" si="39"/>
        <v>1.3481432032430595E-3</v>
      </c>
      <c r="AO134" s="27">
        <f t="shared" si="39"/>
        <v>1.8383770953314451E-4</v>
      </c>
      <c r="AP134" s="28">
        <f t="shared" si="35"/>
        <v>0.26023976805569904</v>
      </c>
      <c r="AQ134" s="28">
        <f t="shared" si="36"/>
        <v>0.37188514788302318</v>
      </c>
      <c r="AR134" s="28">
        <f t="shared" si="37"/>
        <v>0.36787614736959401</v>
      </c>
      <c r="AS134" s="29">
        <f t="shared" si="24"/>
        <v>3.8426102492758534</v>
      </c>
      <c r="AT134" s="29">
        <f t="shared" si="24"/>
        <v>2.6890022516160039</v>
      </c>
      <c r="AU134" s="29">
        <f t="shared" si="24"/>
        <v>2.7183061667635937</v>
      </c>
    </row>
    <row r="135" spans="1:47" s="24" customFormat="1" ht="16.5" thickBot="1">
      <c r="A135" s="12"/>
      <c r="B135" s="30"/>
      <c r="C135" s="14">
        <v>245</v>
      </c>
      <c r="D135" s="12"/>
      <c r="E135" s="15" t="s">
        <v>47</v>
      </c>
      <c r="F135" s="16"/>
      <c r="G135" s="17" t="s">
        <v>432</v>
      </c>
      <c r="H135" s="15" t="s">
        <v>15</v>
      </c>
      <c r="I135" s="18" t="s">
        <v>433</v>
      </c>
      <c r="J135" s="16"/>
      <c r="K135" s="15" t="s">
        <v>167</v>
      </c>
      <c r="L135" s="19" t="s">
        <v>19</v>
      </c>
      <c r="M135" s="19" t="s">
        <v>16</v>
      </c>
      <c r="N135" s="19" t="s">
        <v>127</v>
      </c>
      <c r="O135" s="20">
        <v>8</v>
      </c>
      <c r="P135" s="21" t="s">
        <v>19</v>
      </c>
      <c r="Q135" s="16"/>
      <c r="R135" s="16"/>
      <c r="S135" s="12"/>
      <c r="T135" s="22"/>
      <c r="U135" s="23"/>
      <c r="V135" s="24">
        <v>11</v>
      </c>
      <c r="W135" s="24">
        <v>13</v>
      </c>
      <c r="X135" s="24">
        <v>11</v>
      </c>
      <c r="Y135" s="24">
        <v>12</v>
      </c>
      <c r="Z135" s="25">
        <f t="shared" si="33"/>
        <v>1.1818181818181819</v>
      </c>
      <c r="AA135" s="26">
        <f t="shared" si="34"/>
        <v>1.0909090909090908</v>
      </c>
      <c r="AB135" s="27">
        <f t="shared" si="38"/>
        <v>0.30672055757656158</v>
      </c>
      <c r="AC135" s="27">
        <f t="shared" si="38"/>
        <v>0.36248793168139093</v>
      </c>
      <c r="AD135" s="27">
        <f t="shared" si="38"/>
        <v>0.21419741417536739</v>
      </c>
      <c r="AE135" s="27">
        <f t="shared" si="38"/>
        <v>8.438079952362959E-2</v>
      </c>
      <c r="AF135" s="27">
        <f t="shared" si="38"/>
        <v>2.4930690768345112E-2</v>
      </c>
      <c r="AG135" s="27">
        <f t="shared" si="38"/>
        <v>5.8927087270633904E-3</v>
      </c>
      <c r="AH135" s="27">
        <f t="shared" si="38"/>
        <v>1.1606850523003648E-3</v>
      </c>
      <c r="AI135" s="27">
        <f t="shared" si="39"/>
        <v>0.33591098123916385</v>
      </c>
      <c r="AJ135" s="27">
        <f t="shared" si="39"/>
        <v>0.36644834316999692</v>
      </c>
      <c r="AK135" s="27">
        <f t="shared" si="39"/>
        <v>0.19988091445636194</v>
      </c>
      <c r="AL135" s="27">
        <f t="shared" si="39"/>
        <v>7.2683968893222511E-2</v>
      </c>
      <c r="AM135" s="27">
        <f t="shared" si="39"/>
        <v>1.98229006072425E-2</v>
      </c>
      <c r="AN135" s="27">
        <f t="shared" si="39"/>
        <v>4.3249964961256365E-3</v>
      </c>
      <c r="AO135" s="27">
        <f t="shared" si="39"/>
        <v>7.863629992955701E-4</v>
      </c>
      <c r="AP135" s="28">
        <f t="shared" si="35"/>
        <v>0.37966587761789472</v>
      </c>
      <c r="AQ135" s="28">
        <f t="shared" si="36"/>
        <v>0.28582489502779107</v>
      </c>
      <c r="AR135" s="28">
        <f t="shared" si="37"/>
        <v>0.33463180104670781</v>
      </c>
      <c r="AS135" s="29">
        <f t="shared" si="24"/>
        <v>2.6338948505833994</v>
      </c>
      <c r="AT135" s="29">
        <f t="shared" si="24"/>
        <v>3.498645560257335</v>
      </c>
      <c r="AU135" s="29">
        <f t="shared" si="24"/>
        <v>2.9883591364361104</v>
      </c>
    </row>
    <row r="136" spans="1:47" s="24" customFormat="1" ht="16.5" thickBot="1">
      <c r="A136" s="12"/>
      <c r="B136" s="30"/>
      <c r="C136" s="14">
        <v>246</v>
      </c>
      <c r="D136" s="12"/>
      <c r="E136" s="15" t="s">
        <v>105</v>
      </c>
      <c r="F136" s="16"/>
      <c r="G136" s="17" t="s">
        <v>434</v>
      </c>
      <c r="H136" s="15" t="s">
        <v>94</v>
      </c>
      <c r="I136" s="18" t="s">
        <v>435</v>
      </c>
      <c r="J136" s="16"/>
      <c r="K136" s="15" t="s">
        <v>129</v>
      </c>
      <c r="L136" s="19" t="s">
        <v>60</v>
      </c>
      <c r="M136" s="19" t="s">
        <v>98</v>
      </c>
      <c r="N136" s="19" t="s">
        <v>149</v>
      </c>
      <c r="O136" s="20">
        <v>8</v>
      </c>
      <c r="P136" s="21" t="s">
        <v>19</v>
      </c>
      <c r="Q136" s="16"/>
      <c r="R136" s="16"/>
      <c r="S136" s="12"/>
      <c r="T136" s="22"/>
      <c r="U136" s="23"/>
      <c r="V136" s="24">
        <v>11</v>
      </c>
      <c r="W136" s="24">
        <v>10</v>
      </c>
      <c r="X136" s="24">
        <v>11</v>
      </c>
      <c r="Y136" s="24">
        <v>13</v>
      </c>
      <c r="Z136" s="25">
        <f t="shared" si="33"/>
        <v>0.90909090909090906</v>
      </c>
      <c r="AA136" s="26">
        <f t="shared" si="34"/>
        <v>1.1818181818181819</v>
      </c>
      <c r="AB136" s="27">
        <f t="shared" si="38"/>
        <v>0.40289032152913479</v>
      </c>
      <c r="AC136" s="27">
        <f t="shared" si="38"/>
        <v>0.36626392866284979</v>
      </c>
      <c r="AD136" s="27">
        <f t="shared" si="38"/>
        <v>0.16648360393765899</v>
      </c>
      <c r="AE136" s="27">
        <f t="shared" si="38"/>
        <v>5.0449576950805756E-2</v>
      </c>
      <c r="AF136" s="27">
        <f t="shared" si="38"/>
        <v>1.1465812943364944E-2</v>
      </c>
      <c r="AG136" s="27">
        <f t="shared" si="38"/>
        <v>2.0846932624299895E-3</v>
      </c>
      <c r="AH136" s="27">
        <f t="shared" si="38"/>
        <v>3.1586261551969541E-4</v>
      </c>
      <c r="AI136" s="27">
        <f t="shared" si="39"/>
        <v>0.30672055757656158</v>
      </c>
      <c r="AJ136" s="27">
        <f t="shared" si="39"/>
        <v>0.36248793168139093</v>
      </c>
      <c r="AK136" s="27">
        <f t="shared" si="39"/>
        <v>0.21419741417536739</v>
      </c>
      <c r="AL136" s="27">
        <f t="shared" si="39"/>
        <v>8.438079952362959E-2</v>
      </c>
      <c r="AM136" s="27">
        <f t="shared" si="39"/>
        <v>2.4930690768345112E-2</v>
      </c>
      <c r="AN136" s="27">
        <f t="shared" si="39"/>
        <v>5.8927087270633904E-3</v>
      </c>
      <c r="AO136" s="27">
        <f t="shared" si="39"/>
        <v>1.1606850523003648E-3</v>
      </c>
      <c r="AP136" s="28">
        <f t="shared" si="35"/>
        <v>0.28180176776726812</v>
      </c>
      <c r="AQ136" s="28">
        <f t="shared" si="36"/>
        <v>0.29684231688087193</v>
      </c>
      <c r="AR136" s="28">
        <f t="shared" si="37"/>
        <v>0.42136599736780439</v>
      </c>
      <c r="AS136" s="29">
        <f t="shared" si="24"/>
        <v>3.5485937789640514</v>
      </c>
      <c r="AT136" s="29">
        <f t="shared" si="24"/>
        <v>3.3687919246409792</v>
      </c>
      <c r="AU136" s="29">
        <f t="shared" si="24"/>
        <v>2.3732337356284452</v>
      </c>
    </row>
    <row r="137" spans="1:47" s="24" customFormat="1" ht="21" thickBot="1">
      <c r="A137" s="12"/>
      <c r="B137" s="30"/>
      <c r="C137" s="14">
        <v>247</v>
      </c>
      <c r="D137" s="12"/>
      <c r="E137" s="15" t="s">
        <v>436</v>
      </c>
      <c r="F137" s="16"/>
      <c r="G137" s="17" t="s">
        <v>437</v>
      </c>
      <c r="H137" s="15" t="s">
        <v>157</v>
      </c>
      <c r="I137" s="18" t="s">
        <v>438</v>
      </c>
      <c r="J137" s="16"/>
      <c r="K137" s="15" t="s">
        <v>439</v>
      </c>
      <c r="L137" s="19" t="s">
        <v>19</v>
      </c>
      <c r="M137" s="19" t="s">
        <v>51</v>
      </c>
      <c r="N137" s="19" t="s">
        <v>440</v>
      </c>
      <c r="O137" s="20">
        <v>8</v>
      </c>
      <c r="P137" s="21" t="s">
        <v>19</v>
      </c>
      <c r="Q137" s="16"/>
      <c r="R137" s="16"/>
      <c r="S137" s="12"/>
      <c r="T137" s="22"/>
      <c r="U137" s="23"/>
      <c r="V137" s="24">
        <v>11</v>
      </c>
      <c r="W137" s="24">
        <v>21</v>
      </c>
      <c r="X137" s="24">
        <v>10</v>
      </c>
      <c r="Y137" s="24">
        <v>8</v>
      </c>
      <c r="Z137" s="25">
        <f t="shared" si="33"/>
        <v>1.9090909090909092</v>
      </c>
      <c r="AA137" s="26">
        <f t="shared" si="34"/>
        <v>0.8</v>
      </c>
      <c r="AB137" s="27">
        <f t="shared" si="38"/>
        <v>0.14821506633752429</v>
      </c>
      <c r="AC137" s="27">
        <f t="shared" si="38"/>
        <v>0.28295603573527367</v>
      </c>
      <c r="AD137" s="27">
        <f t="shared" si="38"/>
        <v>0.2700943977473067</v>
      </c>
      <c r="AE137" s="27">
        <f t="shared" si="38"/>
        <v>0.17187825311192242</v>
      </c>
      <c r="AF137" s="27">
        <f t="shared" si="38"/>
        <v>8.2032802621599329E-2</v>
      </c>
      <c r="AG137" s="27">
        <f t="shared" si="38"/>
        <v>3.1321615546428837E-2</v>
      </c>
      <c r="AH137" s="27">
        <f t="shared" si="38"/>
        <v>9.9659685829546294E-3</v>
      </c>
      <c r="AI137" s="27">
        <f t="shared" si="39"/>
        <v>0.44932896411722728</v>
      </c>
      <c r="AJ137" s="27">
        <f t="shared" si="39"/>
        <v>0.35946317129378186</v>
      </c>
      <c r="AK137" s="27">
        <f t="shared" si="39"/>
        <v>0.14378526851751275</v>
      </c>
      <c r="AL137" s="27">
        <f t="shared" si="39"/>
        <v>3.8342738271336732E-2</v>
      </c>
      <c r="AM137" s="27">
        <f t="shared" si="39"/>
        <v>7.6685476542673473E-3</v>
      </c>
      <c r="AN137" s="27">
        <f t="shared" si="39"/>
        <v>1.2269676246827756E-3</v>
      </c>
      <c r="AO137" s="27">
        <f t="shared" si="39"/>
        <v>1.6359568329103673E-4</v>
      </c>
      <c r="AP137" s="28">
        <f t="shared" si="35"/>
        <v>0.63184740618801782</v>
      </c>
      <c r="AQ137" s="28">
        <f t="shared" si="36"/>
        <v>0.21503205006536336</v>
      </c>
      <c r="AR137" s="28">
        <f t="shared" si="37"/>
        <v>0.15019145201632611</v>
      </c>
      <c r="AS137" s="29">
        <f t="shared" ref="AS137:AU155" si="40">1/AP137</f>
        <v>1.5826606079355046</v>
      </c>
      <c r="AT137" s="29">
        <f t="shared" si="40"/>
        <v>4.6504695448703099</v>
      </c>
      <c r="AU137" s="29">
        <f t="shared" si="40"/>
        <v>6.6581685347265838</v>
      </c>
    </row>
    <row r="138" spans="1:47" s="24" customFormat="1" ht="16.5" thickBot="1">
      <c r="A138" s="12"/>
      <c r="B138" s="30"/>
      <c r="C138" s="14">
        <v>248</v>
      </c>
      <c r="D138" s="12"/>
      <c r="E138" s="15" t="s">
        <v>24</v>
      </c>
      <c r="F138" s="16"/>
      <c r="G138" s="17" t="s">
        <v>441</v>
      </c>
      <c r="H138" s="15" t="s">
        <v>24</v>
      </c>
      <c r="I138" s="18" t="s">
        <v>442</v>
      </c>
      <c r="J138" s="16"/>
      <c r="K138" s="15" t="s">
        <v>72</v>
      </c>
      <c r="L138" s="19" t="s">
        <v>47</v>
      </c>
      <c r="M138" s="19" t="s">
        <v>70</v>
      </c>
      <c r="N138" s="19" t="s">
        <v>70</v>
      </c>
      <c r="O138" s="20">
        <v>8</v>
      </c>
      <c r="P138" s="21" t="s">
        <v>19</v>
      </c>
      <c r="Q138" s="16"/>
      <c r="R138" s="16"/>
      <c r="S138" s="12"/>
      <c r="T138" s="22"/>
      <c r="U138" s="23"/>
      <c r="V138" s="24">
        <v>11</v>
      </c>
      <c r="W138" s="24">
        <v>24</v>
      </c>
      <c r="X138" s="24">
        <v>11</v>
      </c>
      <c r="Y138" s="24">
        <v>13</v>
      </c>
      <c r="Z138" s="25">
        <f t="shared" si="33"/>
        <v>2.1818181818181817</v>
      </c>
      <c r="AA138" s="26">
        <f t="shared" si="34"/>
        <v>1.1818181818181819</v>
      </c>
      <c r="AB138" s="27">
        <f t="shared" si="38"/>
        <v>0.11283618731705729</v>
      </c>
      <c r="AC138" s="27">
        <f t="shared" si="38"/>
        <v>0.24618804505539771</v>
      </c>
      <c r="AD138" s="27">
        <f t="shared" si="38"/>
        <v>0.26856877642407023</v>
      </c>
      <c r="AE138" s="27">
        <f t="shared" si="38"/>
        <v>0.19532274649023285</v>
      </c>
      <c r="AF138" s="27">
        <f t="shared" si="38"/>
        <v>0.10653967990376335</v>
      </c>
      <c r="AG138" s="27">
        <f t="shared" si="38"/>
        <v>4.6490042139824009E-2</v>
      </c>
      <c r="AH138" s="27">
        <f t="shared" si="38"/>
        <v>1.6905469869026909E-2</v>
      </c>
      <c r="AI138" s="27">
        <f t="shared" si="39"/>
        <v>0.30672055757656158</v>
      </c>
      <c r="AJ138" s="27">
        <f t="shared" si="39"/>
        <v>0.36248793168139093</v>
      </c>
      <c r="AK138" s="27">
        <f t="shared" si="39"/>
        <v>0.21419741417536739</v>
      </c>
      <c r="AL138" s="27">
        <f t="shared" si="39"/>
        <v>8.438079952362959E-2</v>
      </c>
      <c r="AM138" s="27">
        <f t="shared" si="39"/>
        <v>2.4930690768345112E-2</v>
      </c>
      <c r="AN138" s="27">
        <f t="shared" si="39"/>
        <v>5.8927087270633904E-3</v>
      </c>
      <c r="AO138" s="27">
        <f t="shared" si="39"/>
        <v>1.1606850523003648E-3</v>
      </c>
      <c r="AP138" s="28">
        <f t="shared" si="35"/>
        <v>0.5939298389182569</v>
      </c>
      <c r="AQ138" s="28">
        <f t="shared" si="36"/>
        <v>0.20344376840330991</v>
      </c>
      <c r="AR138" s="28">
        <f t="shared" si="37"/>
        <v>0.19788625192275577</v>
      </c>
      <c r="AS138" s="29">
        <f t="shared" si="40"/>
        <v>1.6837005559803688</v>
      </c>
      <c r="AT138" s="29">
        <f t="shared" si="40"/>
        <v>4.9153631386614176</v>
      </c>
      <c r="AU138" s="29">
        <f t="shared" si="40"/>
        <v>5.0534081588969944</v>
      </c>
    </row>
    <row r="139" spans="1:47" s="24" customFormat="1" ht="16.5" thickBot="1">
      <c r="A139" s="12" t="s">
        <v>419</v>
      </c>
      <c r="B139" s="13">
        <v>0.86458333333333337</v>
      </c>
      <c r="C139" s="14">
        <v>249</v>
      </c>
      <c r="D139" s="12"/>
      <c r="E139" s="15" t="s">
        <v>65</v>
      </c>
      <c r="F139" s="16"/>
      <c r="G139" s="17" t="s">
        <v>443</v>
      </c>
      <c r="H139" s="15" t="s">
        <v>78</v>
      </c>
      <c r="I139" s="18" t="s">
        <v>444</v>
      </c>
      <c r="J139" s="16"/>
      <c r="K139" s="15" t="s">
        <v>33</v>
      </c>
      <c r="L139" s="19" t="s">
        <v>20</v>
      </c>
      <c r="M139" s="19" t="s">
        <v>16</v>
      </c>
      <c r="N139" s="19" t="s">
        <v>19</v>
      </c>
      <c r="O139" s="20">
        <v>8</v>
      </c>
      <c r="P139" s="21" t="s">
        <v>19</v>
      </c>
      <c r="Q139" s="16"/>
      <c r="R139" s="16"/>
      <c r="S139" s="12"/>
      <c r="T139" s="22"/>
      <c r="U139" s="23"/>
      <c r="V139" s="24">
        <v>10</v>
      </c>
      <c r="W139" s="24">
        <v>12</v>
      </c>
      <c r="X139" s="24">
        <v>12</v>
      </c>
      <c r="Y139" s="24">
        <v>12</v>
      </c>
      <c r="Z139" s="25">
        <f t="shared" si="33"/>
        <v>1.2</v>
      </c>
      <c r="AA139" s="26">
        <f t="shared" si="34"/>
        <v>1</v>
      </c>
      <c r="AB139" s="27">
        <f t="shared" si="38"/>
        <v>0.30119421191220819</v>
      </c>
      <c r="AC139" s="27">
        <f t="shared" si="38"/>
        <v>0.36143305429464984</v>
      </c>
      <c r="AD139" s="27">
        <f t="shared" si="38"/>
        <v>0.21685983257678987</v>
      </c>
      <c r="AE139" s="27">
        <f t="shared" si="38"/>
        <v>8.6743933030715939E-2</v>
      </c>
      <c r="AF139" s="27">
        <f t="shared" si="38"/>
        <v>2.602317990921478E-2</v>
      </c>
      <c r="AG139" s="27">
        <f t="shared" si="38"/>
        <v>6.2455631782115462E-3</v>
      </c>
      <c r="AH139" s="27">
        <f t="shared" si="38"/>
        <v>1.2491126356423093E-3</v>
      </c>
      <c r="AI139" s="27">
        <f t="shared" si="39"/>
        <v>0.36787944117144911</v>
      </c>
      <c r="AJ139" s="27">
        <f t="shared" si="39"/>
        <v>0.36787944117144911</v>
      </c>
      <c r="AK139" s="27">
        <f t="shared" si="39"/>
        <v>0.18393972058572455</v>
      </c>
      <c r="AL139" s="27">
        <f t="shared" si="39"/>
        <v>6.1313240195241515E-2</v>
      </c>
      <c r="AM139" s="27">
        <f t="shared" si="39"/>
        <v>1.5328310048810379E-2</v>
      </c>
      <c r="AN139" s="27">
        <f t="shared" si="39"/>
        <v>3.0656620097620759E-3</v>
      </c>
      <c r="AO139" s="27">
        <f t="shared" si="39"/>
        <v>5.1094366829367932E-4</v>
      </c>
      <c r="AP139" s="28">
        <f t="shared" si="35"/>
        <v>0.40529873558964646</v>
      </c>
      <c r="AQ139" s="28">
        <f t="shared" si="36"/>
        <v>0.28979156653495175</v>
      </c>
      <c r="AR139" s="28">
        <f t="shared" si="37"/>
        <v>0.30497361831036662</v>
      </c>
      <c r="AS139" s="29">
        <f t="shared" si="40"/>
        <v>2.4673158640506387</v>
      </c>
      <c r="AT139" s="29">
        <f t="shared" si="40"/>
        <v>3.4507560449637515</v>
      </c>
      <c r="AU139" s="29">
        <f t="shared" si="40"/>
        <v>3.2789721469688451</v>
      </c>
    </row>
    <row r="140" spans="1:47" s="24" customFormat="1" ht="16.5" thickBot="1">
      <c r="A140" s="12"/>
      <c r="B140" s="30"/>
      <c r="C140" s="14">
        <v>250</v>
      </c>
      <c r="D140" s="12"/>
      <c r="E140" s="15" t="s">
        <v>16</v>
      </c>
      <c r="F140" s="16"/>
      <c r="G140" s="17" t="s">
        <v>445</v>
      </c>
      <c r="H140" s="15" t="s">
        <v>229</v>
      </c>
      <c r="I140" s="18" t="s">
        <v>446</v>
      </c>
      <c r="J140" s="16"/>
      <c r="K140" s="15" t="s">
        <v>447</v>
      </c>
      <c r="L140" s="19" t="s">
        <v>19</v>
      </c>
      <c r="M140" s="19" t="s">
        <v>19</v>
      </c>
      <c r="N140" s="19" t="s">
        <v>44</v>
      </c>
      <c r="O140" s="20">
        <v>8</v>
      </c>
      <c r="P140" s="21" t="s">
        <v>19</v>
      </c>
      <c r="Q140" s="16"/>
      <c r="R140" s="16"/>
      <c r="S140" s="12"/>
      <c r="T140" s="22"/>
      <c r="U140" s="23"/>
      <c r="V140" s="24">
        <v>10</v>
      </c>
      <c r="W140" s="24">
        <v>25</v>
      </c>
      <c r="X140" s="24">
        <v>11</v>
      </c>
      <c r="Y140" s="24">
        <v>14</v>
      </c>
      <c r="Z140" s="25">
        <f t="shared" si="33"/>
        <v>2.5</v>
      </c>
      <c r="AA140" s="26">
        <f t="shared" si="34"/>
        <v>1.2727272727272727</v>
      </c>
      <c r="AB140" s="27">
        <f t="shared" si="38"/>
        <v>8.2084998623899216E-2</v>
      </c>
      <c r="AC140" s="27">
        <f t="shared" si="38"/>
        <v>0.20521249655974799</v>
      </c>
      <c r="AD140" s="27">
        <f t="shared" si="38"/>
        <v>0.25651562069968498</v>
      </c>
      <c r="AE140" s="27">
        <f t="shared" si="38"/>
        <v>0.21376301724973751</v>
      </c>
      <c r="AF140" s="27">
        <f t="shared" si="38"/>
        <v>0.13360188578108595</v>
      </c>
      <c r="AG140" s="27">
        <f t="shared" si="38"/>
        <v>6.6800942890542975E-2</v>
      </c>
      <c r="AH140" s="27">
        <f t="shared" si="38"/>
        <v>2.7833726204392908E-2</v>
      </c>
      <c r="AI140" s="27">
        <f t="shared" si="39"/>
        <v>0.28006676082164983</v>
      </c>
      <c r="AJ140" s="27">
        <f t="shared" si="39"/>
        <v>0.35644860468209982</v>
      </c>
      <c r="AK140" s="27">
        <f t="shared" si="39"/>
        <v>0.22683093025224532</v>
      </c>
      <c r="AL140" s="27">
        <f t="shared" si="39"/>
        <v>9.6231303743376809E-2</v>
      </c>
      <c r="AM140" s="27">
        <f t="shared" si="39"/>
        <v>3.0619051191074435E-2</v>
      </c>
      <c r="AN140" s="27">
        <f t="shared" si="39"/>
        <v>7.7939403031825833E-3</v>
      </c>
      <c r="AO140" s="27">
        <f t="shared" si="39"/>
        <v>1.6532600643114571E-3</v>
      </c>
      <c r="AP140" s="28">
        <f t="shared" si="35"/>
        <v>0.62742608599473959</v>
      </c>
      <c r="AQ140" s="28">
        <f t="shared" si="36"/>
        <v>0.18359552696929476</v>
      </c>
      <c r="AR140" s="28">
        <f t="shared" si="37"/>
        <v>0.17848472549113409</v>
      </c>
      <c r="AS140" s="29">
        <f t="shared" si="40"/>
        <v>1.5938132352507641</v>
      </c>
      <c r="AT140" s="29">
        <f t="shared" si="40"/>
        <v>5.4467557925158161</v>
      </c>
      <c r="AU140" s="29">
        <f t="shared" si="40"/>
        <v>5.6027203294192995</v>
      </c>
    </row>
    <row r="141" spans="1:47" s="24" customFormat="1" ht="16.5" thickBot="1">
      <c r="A141" s="12"/>
      <c r="B141" s="30"/>
      <c r="C141" s="14">
        <v>251</v>
      </c>
      <c r="D141" s="12"/>
      <c r="E141" s="15" t="s">
        <v>226</v>
      </c>
      <c r="F141" s="16"/>
      <c r="G141" s="17" t="s">
        <v>448</v>
      </c>
      <c r="H141" s="15" t="s">
        <v>13</v>
      </c>
      <c r="I141" s="18" t="s">
        <v>449</v>
      </c>
      <c r="J141" s="16"/>
      <c r="K141" s="15" t="s">
        <v>38</v>
      </c>
      <c r="L141" s="19" t="s">
        <v>19</v>
      </c>
      <c r="M141" s="19" t="s">
        <v>17</v>
      </c>
      <c r="N141" s="19" t="s">
        <v>100</v>
      </c>
      <c r="O141" s="20">
        <v>8</v>
      </c>
      <c r="P141" s="21" t="s">
        <v>19</v>
      </c>
      <c r="Q141" s="16"/>
      <c r="R141" s="16"/>
      <c r="S141" s="12"/>
      <c r="T141" s="22"/>
      <c r="U141" s="23"/>
      <c r="V141" s="24">
        <v>10</v>
      </c>
      <c r="W141" s="24">
        <v>17</v>
      </c>
      <c r="X141" s="24">
        <v>11</v>
      </c>
      <c r="Y141" s="24">
        <v>12</v>
      </c>
      <c r="Z141" s="25">
        <f t="shared" si="33"/>
        <v>1.7</v>
      </c>
      <c r="AA141" s="26">
        <f t="shared" si="34"/>
        <v>1.0909090909090908</v>
      </c>
      <c r="AB141" s="27">
        <f t="shared" si="38"/>
        <v>0.18268352405273522</v>
      </c>
      <c r="AC141" s="27">
        <f t="shared" si="38"/>
        <v>0.31056199088964986</v>
      </c>
      <c r="AD141" s="27">
        <f t="shared" si="38"/>
        <v>0.26397769225620238</v>
      </c>
      <c r="AE141" s="27">
        <f t="shared" si="38"/>
        <v>0.14958735894518133</v>
      </c>
      <c r="AF141" s="27">
        <f t="shared" si="38"/>
        <v>6.3574627551702068E-2</v>
      </c>
      <c r="AG141" s="27">
        <f t="shared" si="38"/>
        <v>2.16153733675787E-2</v>
      </c>
      <c r="AH141" s="27">
        <f t="shared" si="38"/>
        <v>6.1243557874806316E-3</v>
      </c>
      <c r="AI141" s="27">
        <f t="shared" si="39"/>
        <v>0.33591098123916385</v>
      </c>
      <c r="AJ141" s="27">
        <f t="shared" si="39"/>
        <v>0.36644834316999692</v>
      </c>
      <c r="AK141" s="27">
        <f t="shared" si="39"/>
        <v>0.19988091445636194</v>
      </c>
      <c r="AL141" s="27">
        <f t="shared" si="39"/>
        <v>7.2683968893222511E-2</v>
      </c>
      <c r="AM141" s="27">
        <f t="shared" si="39"/>
        <v>1.98229006072425E-2</v>
      </c>
      <c r="AN141" s="27">
        <f t="shared" si="39"/>
        <v>4.3249964961256365E-3</v>
      </c>
      <c r="AO141" s="27">
        <f t="shared" si="39"/>
        <v>7.863629992955701E-4</v>
      </c>
      <c r="AP141" s="28">
        <f t="shared" si="35"/>
        <v>0.51429305773402245</v>
      </c>
      <c r="AQ141" s="28">
        <f t="shared" si="36"/>
        <v>0.24142098776278814</v>
      </c>
      <c r="AR141" s="28">
        <f t="shared" si="37"/>
        <v>0.24352502815512145</v>
      </c>
      <c r="AS141" s="29">
        <f t="shared" si="40"/>
        <v>1.9444166802600924</v>
      </c>
      <c r="AT141" s="29">
        <f t="shared" si="40"/>
        <v>4.1421419457639086</v>
      </c>
      <c r="AU141" s="29">
        <f t="shared" si="40"/>
        <v>4.1063541089625355</v>
      </c>
    </row>
    <row r="142" spans="1:47" s="24" customFormat="1" ht="21" thickBot="1">
      <c r="A142" s="12" t="s">
        <v>377</v>
      </c>
      <c r="B142" s="13">
        <v>0.875</v>
      </c>
      <c r="C142" s="14">
        <v>252</v>
      </c>
      <c r="D142" s="12"/>
      <c r="E142" s="15" t="s">
        <v>16</v>
      </c>
      <c r="F142" s="16"/>
      <c r="G142" s="17" t="s">
        <v>450</v>
      </c>
      <c r="H142" s="15" t="s">
        <v>229</v>
      </c>
      <c r="I142" s="18" t="s">
        <v>451</v>
      </c>
      <c r="J142" s="16"/>
      <c r="K142" s="15" t="s">
        <v>447</v>
      </c>
      <c r="L142" s="19" t="s">
        <v>19</v>
      </c>
      <c r="M142" s="19" t="s">
        <v>19</v>
      </c>
      <c r="N142" s="19" t="s">
        <v>44</v>
      </c>
      <c r="O142" s="20">
        <v>8</v>
      </c>
      <c r="P142" s="21" t="s">
        <v>19</v>
      </c>
      <c r="Q142" s="16"/>
      <c r="R142" s="16"/>
      <c r="S142" s="12"/>
      <c r="T142" s="22"/>
      <c r="U142" s="23"/>
      <c r="V142" s="24">
        <v>12</v>
      </c>
      <c r="W142" s="24">
        <v>34</v>
      </c>
      <c r="X142" s="24">
        <v>11</v>
      </c>
      <c r="Y142" s="24">
        <v>12</v>
      </c>
      <c r="Z142" s="25">
        <f t="shared" si="33"/>
        <v>2.8333333333333335</v>
      </c>
      <c r="AA142" s="26">
        <f t="shared" si="34"/>
        <v>1.0909090909090908</v>
      </c>
      <c r="AB142" s="27">
        <f t="shared" si="38"/>
        <v>5.8816471642430306E-2</v>
      </c>
      <c r="AC142" s="27">
        <f t="shared" si="38"/>
        <v>0.16664666965355254</v>
      </c>
      <c r="AD142" s="27">
        <f t="shared" si="38"/>
        <v>0.23608278200919947</v>
      </c>
      <c r="AE142" s="27">
        <f t="shared" si="38"/>
        <v>0.22296707189757728</v>
      </c>
      <c r="AF142" s="27">
        <f t="shared" si="38"/>
        <v>0.15793500926078394</v>
      </c>
      <c r="AG142" s="27">
        <f t="shared" si="38"/>
        <v>8.9496505247777566E-2</v>
      </c>
      <c r="AH142" s="27">
        <f t="shared" si="38"/>
        <v>4.2262238589228299E-2</v>
      </c>
      <c r="AI142" s="27">
        <f t="shared" si="39"/>
        <v>0.33591098123916385</v>
      </c>
      <c r="AJ142" s="27">
        <f t="shared" si="39"/>
        <v>0.36644834316999692</v>
      </c>
      <c r="AK142" s="27">
        <f t="shared" si="39"/>
        <v>0.19988091445636194</v>
      </c>
      <c r="AL142" s="27">
        <f t="shared" si="39"/>
        <v>7.2683968893222511E-2</v>
      </c>
      <c r="AM142" s="27">
        <f t="shared" si="39"/>
        <v>1.98229006072425E-2</v>
      </c>
      <c r="AN142" s="27">
        <f t="shared" si="39"/>
        <v>4.3249964961256365E-3</v>
      </c>
      <c r="AO142" s="27">
        <f t="shared" si="39"/>
        <v>7.863629992955701E-4</v>
      </c>
      <c r="AP142" s="28">
        <f t="shared" si="35"/>
        <v>0.70818733105674969</v>
      </c>
      <c r="AQ142" s="28">
        <f t="shared" si="36"/>
        <v>0.15086760081876649</v>
      </c>
      <c r="AR142" s="28">
        <f t="shared" si="37"/>
        <v>0.11811143139080287</v>
      </c>
      <c r="AS142" s="29">
        <f t="shared" si="40"/>
        <v>1.4120557600314743</v>
      </c>
      <c r="AT142" s="29">
        <f t="shared" si="40"/>
        <v>6.628328379141359</v>
      </c>
      <c r="AU142" s="29">
        <f t="shared" si="40"/>
        <v>8.4665809924124602</v>
      </c>
    </row>
    <row r="143" spans="1:47" s="24" customFormat="1" ht="21" thickBot="1">
      <c r="A143" s="12"/>
      <c r="B143" s="30"/>
      <c r="C143" s="14">
        <v>253</v>
      </c>
      <c r="D143" s="12"/>
      <c r="E143" s="15" t="s">
        <v>71</v>
      </c>
      <c r="F143" s="16"/>
      <c r="G143" s="17" t="s">
        <v>452</v>
      </c>
      <c r="H143" s="15" t="s">
        <v>263</v>
      </c>
      <c r="I143" s="18" t="s">
        <v>453</v>
      </c>
      <c r="J143" s="16"/>
      <c r="K143" s="15" t="s">
        <v>454</v>
      </c>
      <c r="L143" s="19" t="s">
        <v>19</v>
      </c>
      <c r="M143" s="19" t="s">
        <v>51</v>
      </c>
      <c r="N143" s="19" t="s">
        <v>82</v>
      </c>
      <c r="O143" s="20">
        <v>8</v>
      </c>
      <c r="P143" s="21" t="s">
        <v>19</v>
      </c>
      <c r="Q143" s="16"/>
      <c r="R143" s="16"/>
      <c r="S143" s="12"/>
      <c r="T143" s="22"/>
      <c r="U143" s="23"/>
      <c r="V143" s="24">
        <v>12</v>
      </c>
      <c r="W143" s="24">
        <v>28</v>
      </c>
      <c r="X143" s="24">
        <v>12</v>
      </c>
      <c r="Y143" s="24">
        <v>13</v>
      </c>
      <c r="Z143" s="25">
        <f t="shared" si="33"/>
        <v>2.3333333333333335</v>
      </c>
      <c r="AA143" s="26">
        <f t="shared" si="34"/>
        <v>1.0833333333333333</v>
      </c>
      <c r="AB143" s="27">
        <f t="shared" si="38"/>
        <v>9.6971967864406192E-2</v>
      </c>
      <c r="AC143" s="27">
        <f t="shared" si="38"/>
        <v>0.22626792501694779</v>
      </c>
      <c r="AD143" s="27">
        <f t="shared" si="38"/>
        <v>0.26397924585310578</v>
      </c>
      <c r="AE143" s="27">
        <f t="shared" si="38"/>
        <v>0.20531719121908226</v>
      </c>
      <c r="AF143" s="27">
        <f t="shared" si="38"/>
        <v>0.11976836154446466</v>
      </c>
      <c r="AG143" s="27">
        <f t="shared" si="38"/>
        <v>5.5891902054083509E-2</v>
      </c>
      <c r="AH143" s="27">
        <f t="shared" si="38"/>
        <v>2.1735739687699141E-2</v>
      </c>
      <c r="AI143" s="27">
        <f t="shared" si="39"/>
        <v>0.3384654251067436</v>
      </c>
      <c r="AJ143" s="27">
        <f t="shared" si="39"/>
        <v>0.36667087719897218</v>
      </c>
      <c r="AK143" s="27">
        <f t="shared" si="39"/>
        <v>0.19861339181610993</v>
      </c>
      <c r="AL143" s="27">
        <f t="shared" si="39"/>
        <v>7.1721502600261916E-2</v>
      </c>
      <c r="AM143" s="27">
        <f t="shared" si="39"/>
        <v>1.9424573620904266E-2</v>
      </c>
      <c r="AN143" s="27">
        <f t="shared" si="39"/>
        <v>4.2086576178625903E-3</v>
      </c>
      <c r="AO143" s="27">
        <f t="shared" si="39"/>
        <v>7.5989651433630101E-4</v>
      </c>
      <c r="AP143" s="28">
        <f t="shared" si="35"/>
        <v>0.6424340451796301</v>
      </c>
      <c r="AQ143" s="28">
        <f t="shared" si="36"/>
        <v>0.18783111631836907</v>
      </c>
      <c r="AR143" s="28">
        <f t="shared" si="37"/>
        <v>0.16184279459640247</v>
      </c>
      <c r="AS143" s="29">
        <f t="shared" si="40"/>
        <v>1.5565800217209711</v>
      </c>
      <c r="AT143" s="29">
        <f t="shared" si="40"/>
        <v>5.3239315167835386</v>
      </c>
      <c r="AU143" s="29">
        <f t="shared" si="40"/>
        <v>6.1788354711358187</v>
      </c>
    </row>
    <row r="144" spans="1:47" s="24" customFormat="1" ht="16.5" thickBot="1">
      <c r="A144" s="12"/>
      <c r="B144" s="30"/>
      <c r="C144" s="14">
        <v>254</v>
      </c>
      <c r="D144" s="12"/>
      <c r="E144" s="15" t="s">
        <v>83</v>
      </c>
      <c r="F144" s="16"/>
      <c r="G144" s="17" t="s">
        <v>455</v>
      </c>
      <c r="H144" s="15" t="s">
        <v>22</v>
      </c>
      <c r="I144" s="18" t="s">
        <v>456</v>
      </c>
      <c r="J144" s="16"/>
      <c r="K144" s="15" t="s">
        <v>155</v>
      </c>
      <c r="L144" s="19" t="s">
        <v>191</v>
      </c>
      <c r="M144" s="19" t="s">
        <v>17</v>
      </c>
      <c r="N144" s="19" t="s">
        <v>86</v>
      </c>
      <c r="O144" s="20">
        <v>8</v>
      </c>
      <c r="P144" s="21" t="s">
        <v>19</v>
      </c>
      <c r="Q144" s="16"/>
      <c r="R144" s="16"/>
      <c r="S144" s="12"/>
      <c r="T144" s="22"/>
      <c r="U144" s="23"/>
      <c r="V144" s="24">
        <v>11</v>
      </c>
      <c r="W144" s="24">
        <v>12</v>
      </c>
      <c r="X144" s="24">
        <v>12</v>
      </c>
      <c r="Y144" s="24">
        <v>8</v>
      </c>
      <c r="Z144" s="25">
        <f t="shared" si="33"/>
        <v>1.0909090909090908</v>
      </c>
      <c r="AA144" s="26">
        <f t="shared" si="34"/>
        <v>0.66666666666666663</v>
      </c>
      <c r="AB144" s="27">
        <f t="shared" si="38"/>
        <v>0.33591098123916385</v>
      </c>
      <c r="AC144" s="27">
        <f t="shared" si="38"/>
        <v>0.36644834316999692</v>
      </c>
      <c r="AD144" s="27">
        <f t="shared" si="38"/>
        <v>0.19988091445636194</v>
      </c>
      <c r="AE144" s="27">
        <f t="shared" si="38"/>
        <v>7.2683968893222511E-2</v>
      </c>
      <c r="AF144" s="27">
        <f t="shared" si="38"/>
        <v>1.98229006072425E-2</v>
      </c>
      <c r="AG144" s="27">
        <f t="shared" si="38"/>
        <v>4.3249964961256365E-3</v>
      </c>
      <c r="AH144" s="27">
        <f t="shared" si="38"/>
        <v>7.863629992955701E-4</v>
      </c>
      <c r="AI144" s="27">
        <f t="shared" si="39"/>
        <v>0.5134171190326029</v>
      </c>
      <c r="AJ144" s="27">
        <f t="shared" si="39"/>
        <v>0.3422780793550686</v>
      </c>
      <c r="AK144" s="27">
        <f t="shared" si="39"/>
        <v>0.11409269311835619</v>
      </c>
      <c r="AL144" s="27">
        <f t="shared" si="39"/>
        <v>2.5353931804079154E-2</v>
      </c>
      <c r="AM144" s="27">
        <f t="shared" si="39"/>
        <v>4.2256553006798587E-3</v>
      </c>
      <c r="AN144" s="27">
        <f t="shared" si="39"/>
        <v>5.6342070675731448E-4</v>
      </c>
      <c r="AO144" s="27">
        <f t="shared" si="39"/>
        <v>6.2602300750812717E-5</v>
      </c>
      <c r="AP144" s="28">
        <f t="shared" si="35"/>
        <v>0.45450119127149974</v>
      </c>
      <c r="AQ144" s="28">
        <f t="shared" si="36"/>
        <v>0.32270742582878881</v>
      </c>
      <c r="AR144" s="28">
        <f t="shared" si="37"/>
        <v>0.22272706881603796</v>
      </c>
      <c r="AS144" s="29">
        <f t="shared" si="40"/>
        <v>2.2002142551099331</v>
      </c>
      <c r="AT144" s="29">
        <f t="shared" si="40"/>
        <v>3.0987821164380214</v>
      </c>
      <c r="AU144" s="29">
        <f t="shared" si="40"/>
        <v>4.489800028868304</v>
      </c>
    </row>
    <row r="145" spans="1:47" s="24" customFormat="1" ht="16.5" thickBot="1">
      <c r="A145" s="12"/>
      <c r="B145" s="30"/>
      <c r="C145" s="14">
        <v>255</v>
      </c>
      <c r="D145" s="12"/>
      <c r="E145" s="15" t="s">
        <v>436</v>
      </c>
      <c r="F145" s="16"/>
      <c r="G145" s="17" t="s">
        <v>457</v>
      </c>
      <c r="H145" s="15" t="s">
        <v>139</v>
      </c>
      <c r="I145" s="18" t="s">
        <v>458</v>
      </c>
      <c r="J145" s="16"/>
      <c r="K145" s="15" t="s">
        <v>229</v>
      </c>
      <c r="L145" s="19" t="s">
        <v>19</v>
      </c>
      <c r="M145" s="19" t="s">
        <v>142</v>
      </c>
      <c r="N145" s="19" t="s">
        <v>459</v>
      </c>
      <c r="O145" s="20">
        <v>8</v>
      </c>
      <c r="P145" s="21" t="s">
        <v>19</v>
      </c>
      <c r="Q145" s="16"/>
      <c r="R145" s="16"/>
      <c r="S145" s="12"/>
      <c r="T145" s="22"/>
      <c r="U145" s="23"/>
      <c r="V145" s="24">
        <v>12</v>
      </c>
      <c r="W145" s="24">
        <v>21</v>
      </c>
      <c r="X145" s="24">
        <v>12</v>
      </c>
      <c r="Y145" s="24">
        <v>7</v>
      </c>
      <c r="Z145" s="25">
        <f t="shared" si="33"/>
        <v>1.75</v>
      </c>
      <c r="AA145" s="26">
        <f t="shared" si="34"/>
        <v>0.58333333333333337</v>
      </c>
      <c r="AB145" s="27">
        <f t="shared" si="38"/>
        <v>0.17377394345044611</v>
      </c>
      <c r="AC145" s="27">
        <f t="shared" si="38"/>
        <v>0.30410440103828068</v>
      </c>
      <c r="AD145" s="27">
        <f t="shared" si="38"/>
        <v>0.26609135090849562</v>
      </c>
      <c r="AE145" s="27">
        <f t="shared" si="38"/>
        <v>0.15521995469662248</v>
      </c>
      <c r="AF145" s="27">
        <f t="shared" si="38"/>
        <v>6.7908730179772323E-2</v>
      </c>
      <c r="AG145" s="27">
        <f t="shared" si="38"/>
        <v>2.3768055562920311E-2</v>
      </c>
      <c r="AH145" s="27">
        <f t="shared" si="38"/>
        <v>6.9323495391850906E-3</v>
      </c>
      <c r="AI145" s="27">
        <f t="shared" si="39"/>
        <v>0.55803514577004898</v>
      </c>
      <c r="AJ145" s="27">
        <f t="shared" si="39"/>
        <v>0.32552050169919527</v>
      </c>
      <c r="AK145" s="27">
        <f t="shared" si="39"/>
        <v>9.4943479662265295E-2</v>
      </c>
      <c r="AL145" s="27">
        <f t="shared" si="39"/>
        <v>1.8461232156551589E-2</v>
      </c>
      <c r="AM145" s="27">
        <f t="shared" si="39"/>
        <v>2.6922630228304401E-3</v>
      </c>
      <c r="AN145" s="27">
        <f t="shared" si="39"/>
        <v>3.1409735266355135E-4</v>
      </c>
      <c r="AO145" s="27">
        <f t="shared" si="39"/>
        <v>3.0537242620067499E-5</v>
      </c>
      <c r="AP145" s="28">
        <f t="shared" si="35"/>
        <v>0.65508427972245598</v>
      </c>
      <c r="AQ145" s="28">
        <f t="shared" si="36"/>
        <v>0.22446649725130058</v>
      </c>
      <c r="AR145" s="28">
        <f t="shared" si="37"/>
        <v>0.11842788781463021</v>
      </c>
      <c r="AS145" s="29">
        <f t="shared" si="40"/>
        <v>1.5265211377437982</v>
      </c>
      <c r="AT145" s="29">
        <f t="shared" si="40"/>
        <v>4.4550078174047236</v>
      </c>
      <c r="AU145" s="29">
        <f t="shared" si="40"/>
        <v>8.4439570649546205</v>
      </c>
    </row>
    <row r="146" spans="1:47" s="24" customFormat="1" ht="21" thickBot="1">
      <c r="A146" s="12"/>
      <c r="B146" s="30"/>
      <c r="C146" s="14">
        <v>256</v>
      </c>
      <c r="D146" s="12"/>
      <c r="E146" s="15" t="s">
        <v>290</v>
      </c>
      <c r="F146" s="16"/>
      <c r="G146" s="17" t="s">
        <v>460</v>
      </c>
      <c r="H146" s="15" t="s">
        <v>13</v>
      </c>
      <c r="I146" s="18" t="s">
        <v>461</v>
      </c>
      <c r="J146" s="16"/>
      <c r="K146" s="15" t="s">
        <v>13</v>
      </c>
      <c r="L146" s="19" t="s">
        <v>17</v>
      </c>
      <c r="M146" s="19" t="s">
        <v>17</v>
      </c>
      <c r="N146" s="19" t="s">
        <v>462</v>
      </c>
      <c r="O146" s="20">
        <v>8</v>
      </c>
      <c r="P146" s="21" t="s">
        <v>19</v>
      </c>
      <c r="Q146" s="16"/>
      <c r="R146" s="16"/>
      <c r="S146" s="12"/>
      <c r="T146" s="22"/>
      <c r="U146" s="23"/>
      <c r="V146" s="24">
        <v>10</v>
      </c>
      <c r="W146" s="24">
        <v>10</v>
      </c>
      <c r="X146" s="24">
        <v>12</v>
      </c>
      <c r="Y146" s="24">
        <v>11</v>
      </c>
      <c r="Z146" s="25">
        <f t="shared" si="33"/>
        <v>1</v>
      </c>
      <c r="AA146" s="26">
        <f t="shared" si="34"/>
        <v>0.91666666666666663</v>
      </c>
      <c r="AB146" s="27">
        <f t="shared" si="38"/>
        <v>0.36787944117144911</v>
      </c>
      <c r="AC146" s="27">
        <f t="shared" si="38"/>
        <v>0.36787944117144911</v>
      </c>
      <c r="AD146" s="27">
        <f t="shared" si="38"/>
        <v>0.18393972058572455</v>
      </c>
      <c r="AE146" s="27">
        <f t="shared" si="38"/>
        <v>6.1313240195241515E-2</v>
      </c>
      <c r="AF146" s="27">
        <f t="shared" si="38"/>
        <v>1.5328310048810379E-2</v>
      </c>
      <c r="AG146" s="27">
        <f t="shared" si="38"/>
        <v>3.0656620097620759E-3</v>
      </c>
      <c r="AH146" s="27">
        <f t="shared" si="38"/>
        <v>5.1094366829367932E-4</v>
      </c>
      <c r="AI146" s="27">
        <f t="shared" si="39"/>
        <v>0.39984965434484937</v>
      </c>
      <c r="AJ146" s="27">
        <f t="shared" si="39"/>
        <v>0.36652884981611189</v>
      </c>
      <c r="AK146" s="27">
        <f t="shared" si="39"/>
        <v>0.16799238949905126</v>
      </c>
      <c r="AL146" s="27">
        <f t="shared" si="39"/>
        <v>5.1331007902487881E-2</v>
      </c>
      <c r="AM146" s="27">
        <f t="shared" si="39"/>
        <v>1.1763355977653472E-2</v>
      </c>
      <c r="AN146" s="27">
        <f t="shared" si="39"/>
        <v>2.1566152625698029E-3</v>
      </c>
      <c r="AO146" s="27">
        <f t="shared" si="39"/>
        <v>3.294828873370532E-4</v>
      </c>
      <c r="AP146" s="28">
        <f t="shared" si="35"/>
        <v>0.3640310085212185</v>
      </c>
      <c r="AQ146" s="28">
        <f t="shared" si="36"/>
        <v>0.3163498756272784</v>
      </c>
      <c r="AR146" s="28">
        <f t="shared" si="37"/>
        <v>0.3196673784619472</v>
      </c>
      <c r="AS146" s="29">
        <f t="shared" si="40"/>
        <v>2.7470187335475638</v>
      </c>
      <c r="AT146" s="29">
        <f t="shared" si="40"/>
        <v>3.1610570354015066</v>
      </c>
      <c r="AU146" s="29">
        <f t="shared" si="40"/>
        <v>3.1282516370967102</v>
      </c>
    </row>
    <row r="147" spans="1:47" s="24" customFormat="1" ht="21" thickBot="1">
      <c r="A147" s="12" t="s">
        <v>380</v>
      </c>
      <c r="B147" s="13">
        <v>0.875</v>
      </c>
      <c r="C147" s="14">
        <v>257</v>
      </c>
      <c r="D147" s="12"/>
      <c r="E147" s="15" t="s">
        <v>167</v>
      </c>
      <c r="F147" s="16">
        <v>1</v>
      </c>
      <c r="G147" s="17" t="s">
        <v>463</v>
      </c>
      <c r="H147" s="15" t="s">
        <v>50</v>
      </c>
      <c r="I147" s="18" t="s">
        <v>464</v>
      </c>
      <c r="J147" s="16"/>
      <c r="K147" s="15" t="s">
        <v>132</v>
      </c>
      <c r="L147" s="19" t="s">
        <v>465</v>
      </c>
      <c r="M147" s="19" t="s">
        <v>19</v>
      </c>
      <c r="N147" s="19" t="s">
        <v>19</v>
      </c>
      <c r="O147" s="20">
        <v>2</v>
      </c>
      <c r="P147" s="21" t="s">
        <v>19</v>
      </c>
      <c r="Q147" s="16"/>
      <c r="R147" s="16"/>
      <c r="S147" s="12"/>
      <c r="T147" s="22"/>
      <c r="U147" s="23"/>
      <c r="V147" s="24">
        <v>11</v>
      </c>
      <c r="W147" s="24">
        <v>13</v>
      </c>
      <c r="X147" s="24">
        <v>10</v>
      </c>
      <c r="Y147" s="24">
        <v>36</v>
      </c>
      <c r="Z147" s="25">
        <f t="shared" si="33"/>
        <v>1.1818181818181819</v>
      </c>
      <c r="AA147" s="26">
        <f t="shared" si="34"/>
        <v>3.6</v>
      </c>
      <c r="AB147" s="27">
        <f t="shared" si="38"/>
        <v>0.30672055757656158</v>
      </c>
      <c r="AC147" s="27">
        <f t="shared" si="38"/>
        <v>0.36248793168139093</v>
      </c>
      <c r="AD147" s="27">
        <f t="shared" si="38"/>
        <v>0.21419741417536739</v>
      </c>
      <c r="AE147" s="27">
        <f t="shared" si="38"/>
        <v>8.438079952362959E-2</v>
      </c>
      <c r="AF147" s="27">
        <f t="shared" si="38"/>
        <v>2.4930690768345112E-2</v>
      </c>
      <c r="AG147" s="27">
        <f t="shared" si="38"/>
        <v>5.8927087270633904E-3</v>
      </c>
      <c r="AH147" s="27">
        <f t="shared" si="38"/>
        <v>1.1606850523003648E-3</v>
      </c>
      <c r="AI147" s="27">
        <f t="shared" si="39"/>
        <v>2.732372244729319E-2</v>
      </c>
      <c r="AJ147" s="27">
        <f t="shared" si="39"/>
        <v>9.8365400810255493E-2</v>
      </c>
      <c r="AK147" s="27">
        <f t="shared" si="39"/>
        <v>0.17705772145845985</v>
      </c>
      <c r="AL147" s="27">
        <f t="shared" si="39"/>
        <v>0.21246926575015185</v>
      </c>
      <c r="AM147" s="27">
        <f t="shared" si="39"/>
        <v>0.19122233917513667</v>
      </c>
      <c r="AN147" s="27">
        <f t="shared" si="39"/>
        <v>0.1376800842060984</v>
      </c>
      <c r="AO147" s="27">
        <f t="shared" si="39"/>
        <v>8.2608050523659035E-2</v>
      </c>
      <c r="AP147" s="28">
        <f t="shared" si="35"/>
        <v>8.0360110948726735E-2</v>
      </c>
      <c r="AQ147" s="28">
        <f t="shared" si="36"/>
        <v>0.11023656933289638</v>
      </c>
      <c r="AR147" s="28">
        <f t="shared" si="37"/>
        <v>0.74058890985306058</v>
      </c>
      <c r="AS147" s="29">
        <f t="shared" si="40"/>
        <v>12.443984810300272</v>
      </c>
      <c r="AT147" s="29">
        <f t="shared" si="40"/>
        <v>9.0713998635077608</v>
      </c>
      <c r="AU147" s="29">
        <f t="shared" si="40"/>
        <v>1.3502767685225112</v>
      </c>
    </row>
    <row r="148" spans="1:47" s="24" customFormat="1" ht="21" thickBot="1">
      <c r="A148" s="12" t="s">
        <v>276</v>
      </c>
      <c r="B148" s="13">
        <v>0.88541666666666663</v>
      </c>
      <c r="C148" s="14">
        <v>258</v>
      </c>
      <c r="D148" s="12"/>
      <c r="E148" s="15" t="s">
        <v>83</v>
      </c>
      <c r="F148" s="16"/>
      <c r="G148" s="17" t="s">
        <v>466</v>
      </c>
      <c r="H148" s="15" t="s">
        <v>75</v>
      </c>
      <c r="I148" s="18" t="s">
        <v>467</v>
      </c>
      <c r="J148" s="16"/>
      <c r="K148" s="15" t="s">
        <v>107</v>
      </c>
      <c r="L148" s="19" t="s">
        <v>191</v>
      </c>
      <c r="M148" s="19" t="s">
        <v>26</v>
      </c>
      <c r="N148" s="19" t="s">
        <v>86</v>
      </c>
      <c r="O148" s="20">
        <v>2</v>
      </c>
      <c r="P148" s="21" t="s">
        <v>19</v>
      </c>
      <c r="Q148" s="16"/>
      <c r="R148" s="16"/>
      <c r="S148" s="12"/>
      <c r="T148" s="22"/>
      <c r="U148" s="23"/>
      <c r="V148" s="24">
        <v>14</v>
      </c>
      <c r="W148" s="24">
        <v>26</v>
      </c>
      <c r="X148" s="24">
        <v>15</v>
      </c>
      <c r="Y148" s="24">
        <v>18</v>
      </c>
      <c r="Z148" s="25">
        <f t="shared" si="33"/>
        <v>1.8571428571428572</v>
      </c>
      <c r="AA148" s="26">
        <f t="shared" si="34"/>
        <v>1.2</v>
      </c>
      <c r="AB148" s="27">
        <f t="shared" si="38"/>
        <v>0.15611804531597367</v>
      </c>
      <c r="AC148" s="27">
        <f t="shared" si="38"/>
        <v>0.28993351272966544</v>
      </c>
      <c r="AD148" s="27">
        <f t="shared" si="38"/>
        <v>0.26922397610611792</v>
      </c>
      <c r="AE148" s="27">
        <f t="shared" si="38"/>
        <v>0.16666246139902538</v>
      </c>
      <c r="AF148" s="27">
        <f t="shared" si="38"/>
        <v>7.7378999935261802E-2</v>
      </c>
      <c r="AG148" s="27">
        <f t="shared" si="38"/>
        <v>2.874077140452581E-2</v>
      </c>
      <c r="AH148" s="27">
        <f t="shared" si="38"/>
        <v>8.8959530537817983E-3</v>
      </c>
      <c r="AI148" s="27">
        <f t="shared" si="39"/>
        <v>0.30119421191220819</v>
      </c>
      <c r="AJ148" s="27">
        <f t="shared" si="39"/>
        <v>0.36143305429464984</v>
      </c>
      <c r="AK148" s="27">
        <f t="shared" si="39"/>
        <v>0.21685983257678987</v>
      </c>
      <c r="AL148" s="27">
        <f t="shared" si="39"/>
        <v>8.6743933030715939E-2</v>
      </c>
      <c r="AM148" s="27">
        <f t="shared" si="39"/>
        <v>2.602317990921478E-2</v>
      </c>
      <c r="AN148" s="27">
        <f t="shared" si="39"/>
        <v>6.2455631782115462E-3</v>
      </c>
      <c r="AO148" s="27">
        <f t="shared" si="39"/>
        <v>1.2491126356423093E-3</v>
      </c>
      <c r="AP148" s="28">
        <f t="shared" si="35"/>
        <v>0.5244656773543328</v>
      </c>
      <c r="AQ148" s="28">
        <f t="shared" si="36"/>
        <v>0.22886102802345898</v>
      </c>
      <c r="AR148" s="28">
        <f t="shared" si="37"/>
        <v>0.24537920265202398</v>
      </c>
      <c r="AS148" s="29">
        <f t="shared" si="40"/>
        <v>1.9067024653443485</v>
      </c>
      <c r="AT148" s="29">
        <f t="shared" si="40"/>
        <v>4.3694638997142707</v>
      </c>
      <c r="AU148" s="29">
        <f t="shared" si="40"/>
        <v>4.0753250038802813</v>
      </c>
    </row>
    <row r="149" spans="1:47" s="24" customFormat="1" ht="21" thickBot="1">
      <c r="A149" s="12" t="s">
        <v>468</v>
      </c>
      <c r="B149" s="13">
        <v>0.88541666666666663</v>
      </c>
      <c r="C149" s="14">
        <v>259</v>
      </c>
      <c r="D149" s="12"/>
      <c r="E149" s="15" t="s">
        <v>11</v>
      </c>
      <c r="F149" s="16"/>
      <c r="G149" s="17" t="s">
        <v>469</v>
      </c>
      <c r="H149" s="15" t="s">
        <v>30</v>
      </c>
      <c r="I149" s="18" t="s">
        <v>470</v>
      </c>
      <c r="J149" s="16"/>
      <c r="K149" s="15" t="s">
        <v>471</v>
      </c>
      <c r="L149" s="19" t="s">
        <v>97</v>
      </c>
      <c r="M149" s="19" t="s">
        <v>173</v>
      </c>
      <c r="N149" s="19" t="s">
        <v>264</v>
      </c>
      <c r="O149" s="20">
        <v>8</v>
      </c>
      <c r="P149" s="21" t="s">
        <v>19</v>
      </c>
      <c r="Q149" s="16"/>
      <c r="R149" s="16"/>
      <c r="S149" s="12"/>
      <c r="T149" s="22"/>
      <c r="U149" s="23"/>
      <c r="V149" s="24">
        <v>9</v>
      </c>
      <c r="W149" s="24">
        <v>10</v>
      </c>
      <c r="X149" s="24">
        <v>8</v>
      </c>
      <c r="Y149" s="24">
        <v>8</v>
      </c>
      <c r="Z149" s="25">
        <f t="shared" si="33"/>
        <v>1.1111111111111112</v>
      </c>
      <c r="AA149" s="26">
        <f t="shared" si="34"/>
        <v>1</v>
      </c>
      <c r="AB149" s="27">
        <f t="shared" si="38"/>
        <v>0.32919298780790746</v>
      </c>
      <c r="AC149" s="27">
        <f t="shared" si="38"/>
        <v>0.36576998645323056</v>
      </c>
      <c r="AD149" s="27">
        <f t="shared" si="38"/>
        <v>0.20320554802957255</v>
      </c>
      <c r="AE149" s="27">
        <f t="shared" si="38"/>
        <v>7.5261314085026884E-2</v>
      </c>
      <c r="AF149" s="27">
        <f t="shared" si="38"/>
        <v>2.0905920579174134E-2</v>
      </c>
      <c r="AG149" s="27">
        <f t="shared" si="38"/>
        <v>4.6457601287053637E-3</v>
      </c>
      <c r="AH149" s="27">
        <f t="shared" si="38"/>
        <v>8.6032594976025265E-4</v>
      </c>
      <c r="AI149" s="27">
        <f t="shared" si="39"/>
        <v>0.36787944117144911</v>
      </c>
      <c r="AJ149" s="27">
        <f t="shared" si="39"/>
        <v>0.36787944117144911</v>
      </c>
      <c r="AK149" s="27">
        <f t="shared" si="39"/>
        <v>0.18393972058572455</v>
      </c>
      <c r="AL149" s="27">
        <f t="shared" si="39"/>
        <v>6.1313240195241515E-2</v>
      </c>
      <c r="AM149" s="27">
        <f t="shared" si="39"/>
        <v>1.5328310048810379E-2</v>
      </c>
      <c r="AN149" s="27">
        <f t="shared" si="39"/>
        <v>3.0656620097620759E-3</v>
      </c>
      <c r="AO149" s="27">
        <f t="shared" si="39"/>
        <v>5.1094366829367932E-4</v>
      </c>
      <c r="AP149" s="28">
        <f t="shared" si="35"/>
        <v>0.37928479833134626</v>
      </c>
      <c r="AQ149" s="28">
        <f t="shared" si="36"/>
        <v>0.29830982455528887</v>
      </c>
      <c r="AR149" s="28">
        <f t="shared" si="37"/>
        <v>0.32248400501703683</v>
      </c>
      <c r="AS149" s="29">
        <f t="shared" si="40"/>
        <v>2.6365412070282659</v>
      </c>
      <c r="AT149" s="29">
        <f t="shared" si="40"/>
        <v>3.3522194634077818</v>
      </c>
      <c r="AU149" s="29">
        <f t="shared" si="40"/>
        <v>3.1009289900972608</v>
      </c>
    </row>
    <row r="150" spans="1:47" s="24" customFormat="1" ht="16.5" thickBot="1">
      <c r="A150" s="12" t="s">
        <v>395</v>
      </c>
      <c r="B150" s="13">
        <v>0.90625</v>
      </c>
      <c r="C150" s="14">
        <v>260</v>
      </c>
      <c r="D150" s="12"/>
      <c r="E150" s="15" t="s">
        <v>182</v>
      </c>
      <c r="F150" s="16"/>
      <c r="G150" s="17" t="s">
        <v>472</v>
      </c>
      <c r="H150" s="15" t="s">
        <v>63</v>
      </c>
      <c r="I150" s="18" t="s">
        <v>473</v>
      </c>
      <c r="J150" s="16"/>
      <c r="K150" s="15" t="s">
        <v>63</v>
      </c>
      <c r="L150" s="19" t="s">
        <v>70</v>
      </c>
      <c r="M150" s="19" t="s">
        <v>70</v>
      </c>
      <c r="N150" s="19" t="s">
        <v>33</v>
      </c>
      <c r="O150" s="20">
        <v>8</v>
      </c>
      <c r="P150" s="31">
        <v>3</v>
      </c>
      <c r="Q150" s="16"/>
      <c r="R150" s="16"/>
      <c r="S150" s="12"/>
      <c r="T150" s="22"/>
      <c r="U150" s="23"/>
      <c r="V150" s="24">
        <v>11</v>
      </c>
      <c r="W150" s="24">
        <v>21</v>
      </c>
      <c r="X150" s="24">
        <v>12</v>
      </c>
      <c r="Y150" s="24">
        <v>15</v>
      </c>
      <c r="Z150" s="25">
        <f t="shared" si="33"/>
        <v>1.9090909090909092</v>
      </c>
      <c r="AA150" s="26">
        <f t="shared" si="34"/>
        <v>1.25</v>
      </c>
      <c r="AB150" s="27">
        <f t="shared" si="38"/>
        <v>0.14821506633752429</v>
      </c>
      <c r="AC150" s="27">
        <f t="shared" si="38"/>
        <v>0.28295603573527367</v>
      </c>
      <c r="AD150" s="27">
        <f t="shared" si="38"/>
        <v>0.2700943977473067</v>
      </c>
      <c r="AE150" s="27">
        <f t="shared" si="38"/>
        <v>0.17187825311192242</v>
      </c>
      <c r="AF150" s="27">
        <f t="shared" si="38"/>
        <v>8.2032802621599329E-2</v>
      </c>
      <c r="AG150" s="27">
        <f t="shared" si="38"/>
        <v>3.1321615546428837E-2</v>
      </c>
      <c r="AH150" s="27">
        <f t="shared" si="38"/>
        <v>9.9659685829546294E-3</v>
      </c>
      <c r="AI150" s="27">
        <f t="shared" si="39"/>
        <v>0.28650479686019087</v>
      </c>
      <c r="AJ150" s="27">
        <f t="shared" si="39"/>
        <v>0.35813099607523857</v>
      </c>
      <c r="AK150" s="27">
        <f t="shared" si="39"/>
        <v>0.22383187254702411</v>
      </c>
      <c r="AL150" s="27">
        <f t="shared" si="39"/>
        <v>9.3263280227926723E-2</v>
      </c>
      <c r="AM150" s="27">
        <f t="shared" si="39"/>
        <v>2.9144775071227102E-2</v>
      </c>
      <c r="AN150" s="27">
        <f t="shared" si="39"/>
        <v>7.2861937678067755E-3</v>
      </c>
      <c r="AO150" s="27">
        <f t="shared" si="39"/>
        <v>1.5179570349597449E-3</v>
      </c>
      <c r="AP150" s="28">
        <f t="shared" si="35"/>
        <v>0.52432844653152244</v>
      </c>
      <c r="AQ150" s="28">
        <f t="shared" si="36"/>
        <v>0.22529518941506047</v>
      </c>
      <c r="AR150" s="28">
        <f t="shared" si="37"/>
        <v>0.24889720691891037</v>
      </c>
      <c r="AS150" s="29">
        <f t="shared" si="40"/>
        <v>1.907201500538614</v>
      </c>
      <c r="AT150" s="29">
        <f t="shared" si="40"/>
        <v>4.4386211822645878</v>
      </c>
      <c r="AU150" s="29">
        <f t="shared" si="40"/>
        <v>4.0177228679219192</v>
      </c>
    </row>
    <row r="151" spans="1:47" s="24" customFormat="1" ht="16.5" thickBot="1">
      <c r="A151" s="12" t="s">
        <v>419</v>
      </c>
      <c r="B151" s="13">
        <v>0.90625</v>
      </c>
      <c r="C151" s="14">
        <v>261</v>
      </c>
      <c r="D151" s="12"/>
      <c r="E151" s="15" t="s">
        <v>155</v>
      </c>
      <c r="F151" s="16"/>
      <c r="G151" s="17" t="s">
        <v>474</v>
      </c>
      <c r="H151" s="15" t="s">
        <v>30</v>
      </c>
      <c r="I151" s="18" t="s">
        <v>475</v>
      </c>
      <c r="J151" s="16"/>
      <c r="K151" s="15" t="s">
        <v>105</v>
      </c>
      <c r="L151" s="19" t="s">
        <v>71</v>
      </c>
      <c r="M151" s="19" t="s">
        <v>39</v>
      </c>
      <c r="N151" s="19" t="s">
        <v>150</v>
      </c>
      <c r="O151" s="20">
        <v>8</v>
      </c>
      <c r="P151" s="21" t="s">
        <v>19</v>
      </c>
      <c r="Q151" s="16"/>
      <c r="R151" s="16"/>
      <c r="S151" s="12"/>
      <c r="T151" s="22"/>
      <c r="U151" s="23"/>
      <c r="V151" s="24">
        <v>11</v>
      </c>
      <c r="W151" s="24">
        <v>23</v>
      </c>
      <c r="X151" s="24">
        <v>10</v>
      </c>
      <c r="Y151" s="24">
        <v>18</v>
      </c>
      <c r="Z151" s="25">
        <f t="shared" si="33"/>
        <v>2.0909090909090908</v>
      </c>
      <c r="AA151" s="26">
        <f t="shared" si="34"/>
        <v>1.8</v>
      </c>
      <c r="AB151" s="27">
        <f t="shared" si="38"/>
        <v>0.12357474406161571</v>
      </c>
      <c r="AC151" s="27">
        <f t="shared" si="38"/>
        <v>0.2583835557651965</v>
      </c>
      <c r="AD151" s="27">
        <f t="shared" si="38"/>
        <v>0.27012826284543268</v>
      </c>
      <c r="AE151" s="27">
        <f t="shared" si="38"/>
        <v>0.18827121349833184</v>
      </c>
      <c r="AF151" s="27">
        <f t="shared" si="38"/>
        <v>9.8414497965037095E-2</v>
      </c>
      <c r="AG151" s="27">
        <f t="shared" si="38"/>
        <v>4.1155153694470051E-2</v>
      </c>
      <c r="AH151" s="27">
        <f t="shared" si="38"/>
        <v>1.4341947499588045E-2</v>
      </c>
      <c r="AI151" s="27">
        <f t="shared" si="39"/>
        <v>0.16529888822158814</v>
      </c>
      <c r="AJ151" s="27">
        <f t="shared" si="39"/>
        <v>0.29753799879885862</v>
      </c>
      <c r="AK151" s="27">
        <f t="shared" si="39"/>
        <v>0.26778419891897276</v>
      </c>
      <c r="AL151" s="27">
        <f t="shared" si="39"/>
        <v>0.16067051935138368</v>
      </c>
      <c r="AM151" s="27">
        <f t="shared" si="39"/>
        <v>7.2301733708122651E-2</v>
      </c>
      <c r="AN151" s="27">
        <f t="shared" si="39"/>
        <v>2.6028624134924152E-2</v>
      </c>
      <c r="AO151" s="27">
        <f t="shared" si="39"/>
        <v>7.8085872404772463E-3</v>
      </c>
      <c r="AP151" s="28">
        <f t="shared" si="35"/>
        <v>0.4468567113119522</v>
      </c>
      <c r="AQ151" s="28">
        <f t="shared" si="36"/>
        <v>0.21519369771019412</v>
      </c>
      <c r="AR151" s="28">
        <f t="shared" si="37"/>
        <v>0.33666778970990502</v>
      </c>
      <c r="AS151" s="29">
        <f t="shared" si="40"/>
        <v>2.23785382357589</v>
      </c>
      <c r="AT151" s="29">
        <f t="shared" si="40"/>
        <v>4.6469762388056601</v>
      </c>
      <c r="AU151" s="29">
        <f t="shared" si="40"/>
        <v>2.970287121502373</v>
      </c>
    </row>
    <row r="152" spans="1:47" s="24" customFormat="1" ht="16.5" thickBot="1">
      <c r="A152" s="12" t="s">
        <v>476</v>
      </c>
      <c r="B152" s="13">
        <v>0.91666666666666663</v>
      </c>
      <c r="C152" s="14">
        <v>262</v>
      </c>
      <c r="D152" s="12"/>
      <c r="E152" s="15" t="s">
        <v>67</v>
      </c>
      <c r="F152" s="16"/>
      <c r="G152" s="17" t="s">
        <v>477</v>
      </c>
      <c r="H152" s="15" t="s">
        <v>63</v>
      </c>
      <c r="I152" s="18" t="s">
        <v>478</v>
      </c>
      <c r="J152" s="16"/>
      <c r="K152" s="15" t="s">
        <v>120</v>
      </c>
      <c r="L152" s="19" t="s">
        <v>109</v>
      </c>
      <c r="M152" s="19" t="s">
        <v>32</v>
      </c>
      <c r="N152" s="19" t="s">
        <v>181</v>
      </c>
      <c r="O152" s="20">
        <v>8</v>
      </c>
      <c r="P152" s="21" t="s">
        <v>19</v>
      </c>
      <c r="Q152" s="16"/>
      <c r="R152" s="16"/>
      <c r="S152" s="12"/>
      <c r="T152" s="22"/>
      <c r="U152" s="23"/>
      <c r="Z152" s="25"/>
      <c r="AA152" s="26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8"/>
      <c r="AQ152" s="28"/>
      <c r="AR152" s="28"/>
      <c r="AS152" s="29"/>
      <c r="AT152" s="29"/>
      <c r="AU152" s="29"/>
    </row>
    <row r="153" spans="1:47" s="24" customFormat="1" ht="16.5" thickBot="1">
      <c r="A153" s="12" t="s">
        <v>425</v>
      </c>
      <c r="B153" s="13">
        <v>0.91666666666666663</v>
      </c>
      <c r="C153" s="14">
        <v>263</v>
      </c>
      <c r="D153" s="12"/>
      <c r="E153" s="15" t="s">
        <v>120</v>
      </c>
      <c r="F153" s="16"/>
      <c r="G153" s="17" t="s">
        <v>479</v>
      </c>
      <c r="H153" s="15" t="s">
        <v>24</v>
      </c>
      <c r="I153" s="18" t="s">
        <v>480</v>
      </c>
      <c r="J153" s="16"/>
      <c r="K153" s="15" t="s">
        <v>200</v>
      </c>
      <c r="L153" s="19" t="s">
        <v>214</v>
      </c>
      <c r="M153" s="19" t="s">
        <v>98</v>
      </c>
      <c r="N153" s="19" t="s">
        <v>180</v>
      </c>
      <c r="O153" s="20">
        <v>8</v>
      </c>
      <c r="P153" s="21" t="s">
        <v>19</v>
      </c>
      <c r="Q153" s="16"/>
      <c r="R153" s="16"/>
      <c r="S153" s="12"/>
      <c r="T153" s="22"/>
      <c r="U153" s="23"/>
      <c r="V153" s="24">
        <v>10</v>
      </c>
      <c r="W153" s="24">
        <v>19</v>
      </c>
      <c r="X153" s="24">
        <v>10</v>
      </c>
      <c r="Y153" s="24">
        <v>14</v>
      </c>
      <c r="Z153" s="25">
        <f>W153/V153</f>
        <v>1.9</v>
      </c>
      <c r="AA153" s="26">
        <f>Y153/X153</f>
        <v>1.4</v>
      </c>
      <c r="AB153" s="27">
        <f t="shared" si="38"/>
        <v>0.14956861922263881</v>
      </c>
      <c r="AC153" s="27">
        <f t="shared" si="38"/>
        <v>0.28418037652301376</v>
      </c>
      <c r="AD153" s="27">
        <f t="shared" si="38"/>
        <v>0.26997135769686309</v>
      </c>
      <c r="AE153" s="27">
        <f t="shared" si="38"/>
        <v>0.17098185987467993</v>
      </c>
      <c r="AF153" s="27">
        <f t="shared" si="38"/>
        <v>8.1216383440472967E-2</v>
      </c>
      <c r="AG153" s="27">
        <f t="shared" si="38"/>
        <v>3.0862225707379724E-2</v>
      </c>
      <c r="AH153" s="27">
        <f t="shared" si="38"/>
        <v>9.7730381406702458E-3</v>
      </c>
      <c r="AI153" s="27">
        <f t="shared" si="39"/>
        <v>0.2465969639416109</v>
      </c>
      <c r="AJ153" s="27">
        <f t="shared" si="39"/>
        <v>0.34523574951825525</v>
      </c>
      <c r="AK153" s="27">
        <f t="shared" si="39"/>
        <v>0.24166502466277867</v>
      </c>
      <c r="AL153" s="27">
        <f t="shared" si="39"/>
        <v>0.1127770115092967</v>
      </c>
      <c r="AM153" s="27">
        <f t="shared" si="39"/>
        <v>3.947195402825384E-2</v>
      </c>
      <c r="AN153" s="27">
        <f t="shared" si="39"/>
        <v>1.1052147127911076E-2</v>
      </c>
      <c r="AO153" s="27">
        <f t="shared" si="39"/>
        <v>2.5788343298459174E-3</v>
      </c>
      <c r="AP153" s="28">
        <f t="shared" si="35"/>
        <v>0.48938599606222649</v>
      </c>
      <c r="AQ153" s="28">
        <f t="shared" si="36"/>
        <v>0.22627048324978777</v>
      </c>
      <c r="AR153" s="28">
        <f t="shared" si="37"/>
        <v>0.28345777730272637</v>
      </c>
      <c r="AS153" s="29">
        <f t="shared" si="40"/>
        <v>2.0433768192109194</v>
      </c>
      <c r="AT153" s="29">
        <f t="shared" si="40"/>
        <v>4.4194893900326608</v>
      </c>
      <c r="AU153" s="29">
        <f t="shared" si="40"/>
        <v>3.5278622781692919</v>
      </c>
    </row>
    <row r="154" spans="1:47" s="24" customFormat="1" ht="16.5" thickBot="1">
      <c r="A154" s="12" t="s">
        <v>380</v>
      </c>
      <c r="B154" s="13">
        <v>0.95833333333333337</v>
      </c>
      <c r="C154" s="14">
        <v>264</v>
      </c>
      <c r="D154" s="12"/>
      <c r="E154" s="15" t="s">
        <v>129</v>
      </c>
      <c r="F154" s="16"/>
      <c r="G154" s="17" t="s">
        <v>481</v>
      </c>
      <c r="H154" s="15" t="s">
        <v>63</v>
      </c>
      <c r="I154" s="18" t="s">
        <v>482</v>
      </c>
      <c r="J154" s="16"/>
      <c r="K154" s="15" t="s">
        <v>83</v>
      </c>
      <c r="L154" s="19" t="s">
        <v>209</v>
      </c>
      <c r="M154" s="19" t="s">
        <v>32</v>
      </c>
      <c r="N154" s="19" t="s">
        <v>60</v>
      </c>
      <c r="O154" s="20">
        <v>8</v>
      </c>
      <c r="P154" s="21" t="s">
        <v>19</v>
      </c>
      <c r="Q154" s="16"/>
      <c r="R154" s="16"/>
      <c r="S154" s="12"/>
      <c r="T154" s="22"/>
      <c r="U154" s="23"/>
      <c r="V154" s="24">
        <v>10</v>
      </c>
      <c r="W154" s="24">
        <v>10</v>
      </c>
      <c r="X154" s="24">
        <v>10</v>
      </c>
      <c r="Y154" s="24">
        <v>14</v>
      </c>
      <c r="Z154" s="25">
        <f>W154/V154</f>
        <v>1</v>
      </c>
      <c r="AA154" s="26">
        <f>Y154/X154</f>
        <v>1.4</v>
      </c>
      <c r="AB154" s="27">
        <f t="shared" si="38"/>
        <v>0.36787944117144911</v>
      </c>
      <c r="AC154" s="27">
        <f t="shared" si="38"/>
        <v>0.36787944117144911</v>
      </c>
      <c r="AD154" s="27">
        <f t="shared" si="38"/>
        <v>0.18393972058572455</v>
      </c>
      <c r="AE154" s="27">
        <f t="shared" si="38"/>
        <v>6.1313240195241515E-2</v>
      </c>
      <c r="AF154" s="27">
        <f t="shared" si="38"/>
        <v>1.5328310048810379E-2</v>
      </c>
      <c r="AG154" s="27">
        <f t="shared" si="38"/>
        <v>3.0656620097620759E-3</v>
      </c>
      <c r="AH154" s="27">
        <f t="shared" si="38"/>
        <v>5.1094366829367932E-4</v>
      </c>
      <c r="AI154" s="27">
        <f t="shared" si="39"/>
        <v>0.2465969639416109</v>
      </c>
      <c r="AJ154" s="27">
        <f t="shared" si="39"/>
        <v>0.34523574951825525</v>
      </c>
      <c r="AK154" s="27">
        <f t="shared" si="39"/>
        <v>0.24166502466277867</v>
      </c>
      <c r="AL154" s="27">
        <f t="shared" si="39"/>
        <v>0.1127770115092967</v>
      </c>
      <c r="AM154" s="27">
        <f t="shared" si="39"/>
        <v>3.947195402825384E-2</v>
      </c>
      <c r="AN154" s="27">
        <f t="shared" si="39"/>
        <v>1.1052147127911076E-2</v>
      </c>
      <c r="AO154" s="27">
        <f t="shared" si="39"/>
        <v>2.5788343298459174E-3</v>
      </c>
      <c r="AP154" s="28">
        <f t="shared" si="35"/>
        <v>0.2687200112921696</v>
      </c>
      <c r="AQ154" s="28">
        <f t="shared" si="36"/>
        <v>0.27033356784831397</v>
      </c>
      <c r="AR154" s="28">
        <f t="shared" si="37"/>
        <v>0.46084463734091025</v>
      </c>
      <c r="AS154" s="29">
        <f t="shared" si="40"/>
        <v>3.7213454822042857</v>
      </c>
      <c r="AT154" s="29">
        <f t="shared" si="40"/>
        <v>3.6991336590545312</v>
      </c>
      <c r="AU154" s="29">
        <f t="shared" si="40"/>
        <v>2.1699286895688648</v>
      </c>
    </row>
    <row r="155" spans="1:47" s="24" customFormat="1" ht="21" thickBot="1">
      <c r="A155" s="12" t="s">
        <v>468</v>
      </c>
      <c r="B155" s="13">
        <v>0.96875</v>
      </c>
      <c r="C155" s="14">
        <v>265</v>
      </c>
      <c r="D155" s="12"/>
      <c r="E155" s="15" t="s">
        <v>96</v>
      </c>
      <c r="F155" s="16"/>
      <c r="G155" s="17" t="s">
        <v>483</v>
      </c>
      <c r="H155" s="15" t="s">
        <v>30</v>
      </c>
      <c r="I155" s="18" t="s">
        <v>484</v>
      </c>
      <c r="J155" s="16"/>
      <c r="K155" s="15" t="s">
        <v>11</v>
      </c>
      <c r="L155" s="19" t="s">
        <v>485</v>
      </c>
      <c r="M155" s="19" t="s">
        <v>173</v>
      </c>
      <c r="N155" s="19" t="s">
        <v>97</v>
      </c>
      <c r="O155" s="20">
        <v>8</v>
      </c>
      <c r="P155" s="21" t="s">
        <v>19</v>
      </c>
      <c r="Q155" s="16"/>
      <c r="R155" s="16"/>
      <c r="S155" s="12"/>
      <c r="T155" s="22"/>
      <c r="U155" s="23"/>
      <c r="V155" s="24">
        <v>8</v>
      </c>
      <c r="W155" s="24">
        <v>10</v>
      </c>
      <c r="X155" s="24">
        <v>9</v>
      </c>
      <c r="Y155" s="24">
        <v>17</v>
      </c>
      <c r="Z155" s="25">
        <f>W155/V155</f>
        <v>1.25</v>
      </c>
      <c r="AA155" s="26">
        <f>Y155/X155</f>
        <v>1.8888888888888888</v>
      </c>
      <c r="AB155" s="27">
        <f t="shared" si="38"/>
        <v>0.28650479686019087</v>
      </c>
      <c r="AC155" s="27">
        <f t="shared" si="38"/>
        <v>0.35813099607523857</v>
      </c>
      <c r="AD155" s="27">
        <f t="shared" si="38"/>
        <v>0.22383187254702411</v>
      </c>
      <c r="AE155" s="27">
        <f t="shared" si="38"/>
        <v>9.3263280227926723E-2</v>
      </c>
      <c r="AF155" s="27">
        <f t="shared" si="38"/>
        <v>2.9144775071227102E-2</v>
      </c>
      <c r="AG155" s="27">
        <f t="shared" si="38"/>
        <v>7.2861937678067755E-3</v>
      </c>
      <c r="AH155" s="27">
        <f t="shared" si="38"/>
        <v>1.5179570349597449E-3</v>
      </c>
      <c r="AI155" s="27">
        <f t="shared" si="39"/>
        <v>0.15123975969049927</v>
      </c>
      <c r="AJ155" s="27">
        <f t="shared" si="39"/>
        <v>0.28567510163760973</v>
      </c>
      <c r="AK155" s="27">
        <f t="shared" si="39"/>
        <v>0.26980426265774249</v>
      </c>
      <c r="AL155" s="27">
        <f t="shared" si="39"/>
        <v>0.16987675796968973</v>
      </c>
      <c r="AM155" s="27">
        <f t="shared" si="39"/>
        <v>8.021958015235349E-2</v>
      </c>
      <c r="AN155" s="27">
        <f t="shared" si="39"/>
        <v>3.0305174724222429E-2</v>
      </c>
      <c r="AO155" s="27">
        <f t="shared" si="39"/>
        <v>9.5405179687366899E-3</v>
      </c>
      <c r="AP155" s="28">
        <f t="shared" si="35"/>
        <v>0.25188820042150278</v>
      </c>
      <c r="AQ155" s="28">
        <f t="shared" si="36"/>
        <v>0.2267708549601784</v>
      </c>
      <c r="AR155" s="28">
        <f t="shared" si="37"/>
        <v>0.52000653938625108</v>
      </c>
      <c r="AS155" s="29">
        <f t="shared" si="40"/>
        <v>3.970015262035409</v>
      </c>
      <c r="AT155" s="29">
        <f t="shared" si="40"/>
        <v>4.409737751244986</v>
      </c>
      <c r="AU155" s="29">
        <f t="shared" si="40"/>
        <v>1.9230527392603014</v>
      </c>
    </row>
    <row r="156" spans="1:47"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</sheetData>
  <sheetProtection password="D8E6" sheet="1" objects="1" scenarios="1" insertRows="0" selectLockedCells="1"/>
  <mergeCells count="84">
    <mergeCell ref="AT1:AZ1"/>
    <mergeCell ref="J1:P1"/>
    <mergeCell ref="Q1:X1"/>
    <mergeCell ref="Y1:AE1"/>
    <mergeCell ref="AF1:AL1"/>
    <mergeCell ref="AM1:AS1"/>
    <mergeCell ref="A1:I1"/>
    <mergeCell ref="A2:T2"/>
    <mergeCell ref="A100:A101"/>
    <mergeCell ref="B100:B101"/>
    <mergeCell ref="C100:C101"/>
    <mergeCell ref="D100:D101"/>
    <mergeCell ref="E100:E101"/>
    <mergeCell ref="F100:F101"/>
    <mergeCell ref="H100:H101"/>
    <mergeCell ref="I100:I101"/>
    <mergeCell ref="J100:J101"/>
    <mergeCell ref="F107:F108"/>
    <mergeCell ref="K100:K101"/>
    <mergeCell ref="L100:L101"/>
    <mergeCell ref="M100:M101"/>
    <mergeCell ref="N100:N101"/>
    <mergeCell ref="A107:A108"/>
    <mergeCell ref="B107:B108"/>
    <mergeCell ref="C107:C108"/>
    <mergeCell ref="D107:D108"/>
    <mergeCell ref="E107:E108"/>
    <mergeCell ref="M107:M108"/>
    <mergeCell ref="Q100:Q101"/>
    <mergeCell ref="R100:R101"/>
    <mergeCell ref="S100:S101"/>
    <mergeCell ref="T100:T101"/>
    <mergeCell ref="O100:O101"/>
    <mergeCell ref="P100:P101"/>
    <mergeCell ref="G107:G108"/>
    <mergeCell ref="H107:H108"/>
    <mergeCell ref="J107:J108"/>
    <mergeCell ref="K107:K108"/>
    <mergeCell ref="L107:L108"/>
    <mergeCell ref="T107:T108"/>
    <mergeCell ref="A122:A123"/>
    <mergeCell ref="B122:B123"/>
    <mergeCell ref="C122:C123"/>
    <mergeCell ref="D122:D123"/>
    <mergeCell ref="E122:E123"/>
    <mergeCell ref="F122:F123"/>
    <mergeCell ref="H122:H123"/>
    <mergeCell ref="I122:I123"/>
    <mergeCell ref="J122:J123"/>
    <mergeCell ref="N107:N108"/>
    <mergeCell ref="O107:O108"/>
    <mergeCell ref="P107:P108"/>
    <mergeCell ref="Q107:Q108"/>
    <mergeCell ref="R107:R108"/>
    <mergeCell ref="S107:S108"/>
    <mergeCell ref="F129:F130"/>
    <mergeCell ref="K122:K123"/>
    <mergeCell ref="L122:L123"/>
    <mergeCell ref="M122:M123"/>
    <mergeCell ref="N122:N123"/>
    <mergeCell ref="A129:A130"/>
    <mergeCell ref="B129:B130"/>
    <mergeCell ref="C129:C130"/>
    <mergeCell ref="D129:D130"/>
    <mergeCell ref="E129:E130"/>
    <mergeCell ref="M129:M130"/>
    <mergeCell ref="Q122:Q123"/>
    <mergeCell ref="R122:R123"/>
    <mergeCell ref="S122:S123"/>
    <mergeCell ref="T122:T123"/>
    <mergeCell ref="O122:O123"/>
    <mergeCell ref="P122:P123"/>
    <mergeCell ref="H129:H130"/>
    <mergeCell ref="I129:I130"/>
    <mergeCell ref="J129:J130"/>
    <mergeCell ref="K129:K130"/>
    <mergeCell ref="L129:L130"/>
    <mergeCell ref="T129:T130"/>
    <mergeCell ref="N129:N130"/>
    <mergeCell ref="O129:O130"/>
    <mergeCell ref="P129:P130"/>
    <mergeCell ref="Q129:Q130"/>
    <mergeCell ref="R129:R130"/>
    <mergeCell ref="S129:S130"/>
  </mergeCells>
  <hyperlinks>
    <hyperlink ref="O3" r:id="rId1" display="http://www.pamestihima.gr/FlexBetNormalCouponPreview.aspx?couponid=487&amp;langid=1&amp;sectionid=12/02/2011&amp;leagueid=&amp;specialsignalid="/>
    <hyperlink ref="O4" r:id="rId2" display="http://www.pamestihima.gr/FlexBetNormalCouponPreview.aspx?couponid=487&amp;langid=1&amp;sectionid=12/02/2011&amp;leagueid=&amp;specialsignalid="/>
    <hyperlink ref="O5" r:id="rId3" display="http://www.pamestihima.gr/FlexBetNormalCouponPreview.aspx?couponid=487&amp;langid=1&amp;sectionid=12/02/2011&amp;leagueid=&amp;specialsignalid="/>
    <hyperlink ref="O6" r:id="rId4" display="http://www.pamestihima.gr/FlexBetNormalCouponPreview.aspx?couponid=487&amp;langid=1&amp;sectionid=12/02/2011&amp;leagueid=&amp;specialsignalid="/>
    <hyperlink ref="P6" r:id="rId5" display="http://www.pamestihima.gr/FlexBetNormalCouponPreview.aspx?couponid=487&amp;langid=1&amp;sectionid=12/02/2011&amp;leagueid=&amp;specialsignalid="/>
    <hyperlink ref="O7" r:id="rId6" display="http://www.pamestihima.gr/FlexBetNormalCouponPreview.aspx?couponid=487&amp;langid=1&amp;sectionid=12/02/2011&amp;leagueid=&amp;specialsignalid="/>
    <hyperlink ref="O8" r:id="rId7" display="http://www.pamestihima.gr/FlexBetNormalCouponPreview.aspx?couponid=487&amp;langid=1&amp;sectionid=12/02/2011&amp;leagueid=&amp;specialsignalid="/>
    <hyperlink ref="O9" r:id="rId8" display="http://www.pamestihima.gr/FlexBetNormalCouponPreview.aspx?couponid=487&amp;langid=1&amp;sectionid=12/02/2011&amp;leagueid=&amp;specialsignalid="/>
    <hyperlink ref="O10" r:id="rId9" display="http://www.pamestihima.gr/FlexBetNormalCouponPreview.aspx?couponid=487&amp;langid=1&amp;sectionid=12/02/2011&amp;leagueid=&amp;specialsignalid="/>
    <hyperlink ref="O11" r:id="rId10" display="http://www.pamestihima.gr/FlexBetNormalCouponPreview.aspx?couponid=487&amp;langid=1&amp;sectionid=12/02/2011&amp;leagueid=&amp;specialsignalid="/>
    <hyperlink ref="O12" r:id="rId11" display="http://www.pamestihima.gr/FlexBetNormalCouponPreview.aspx?couponid=487&amp;langid=1&amp;sectionid=12/02/2011&amp;leagueid=&amp;specialsignalid="/>
    <hyperlink ref="O13" r:id="rId12" display="http://www.pamestihima.gr/FlexBetNormalCouponPreview.aspx?couponid=487&amp;langid=1&amp;sectionid=12/02/2011&amp;leagueid=&amp;specialsignalid="/>
    <hyperlink ref="O14" r:id="rId13" display="http://www.pamestihima.gr/FlexBetNormalCouponPreview.aspx?couponid=487&amp;langid=1&amp;sectionid=12/02/2011&amp;leagueid=&amp;specialsignalid="/>
    <hyperlink ref="O15" r:id="rId14" display="http://www.pamestihima.gr/FlexBetNormalCouponPreview.aspx?couponid=487&amp;langid=1&amp;sectionid=12/02/2011&amp;leagueid=&amp;specialsignalid="/>
    <hyperlink ref="O16" r:id="rId15" display="http://www.pamestihima.gr/FlexBetNormalCouponPreview.aspx?couponid=487&amp;langid=1&amp;sectionid=12/02/2011&amp;leagueid=&amp;specialsignalid="/>
    <hyperlink ref="O17" r:id="rId16" display="http://www.pamestihima.gr/FlexBetNormalCouponPreview.aspx?couponid=487&amp;langid=1&amp;sectionid=12/02/2011&amp;leagueid=&amp;specialsignalid="/>
    <hyperlink ref="O18" r:id="rId17" display="http://www.pamestihima.gr/FlexBetNormalCouponPreview.aspx?couponid=487&amp;langid=1&amp;sectionid=12/02/2011&amp;leagueid=&amp;specialsignalid="/>
    <hyperlink ref="O19" r:id="rId18" display="http://www.pamestihima.gr/FlexBetNormalCouponPreview.aspx?couponid=487&amp;langid=1&amp;sectionid=12/02/2011&amp;leagueid=&amp;specialsignalid="/>
    <hyperlink ref="O20" r:id="rId19" display="http://www.pamestihima.gr/FlexBetNormalCouponPreview.aspx?couponid=487&amp;langid=1&amp;sectionid=12/02/2011&amp;leagueid=&amp;specialsignalid="/>
    <hyperlink ref="O21" r:id="rId20" display="http://www.pamestihima.gr/FlexBetNormalCouponPreview.aspx?couponid=487&amp;langid=1&amp;sectionid=12/02/2011&amp;leagueid=&amp;specialsignalid="/>
    <hyperlink ref="O22" r:id="rId21" display="http://www.pamestihima.gr/FlexBetNormalCouponPreview.aspx?couponid=487&amp;langid=1&amp;sectionid=12/02/2011&amp;leagueid=&amp;specialsignalid="/>
    <hyperlink ref="O23" r:id="rId22" display="http://www.pamestihima.gr/FlexBetNormalCouponPreview.aspx?couponid=487&amp;langid=1&amp;sectionid=12/02/2011&amp;leagueid=&amp;specialsignalid="/>
    <hyperlink ref="O24" r:id="rId23" display="http://www.pamestihima.gr/FlexBetNormalCouponPreview.aspx?couponid=487&amp;langid=1&amp;sectionid=12/02/2011&amp;leagueid=&amp;specialsignalid="/>
    <hyperlink ref="O25" r:id="rId24" display="http://www.pamestihima.gr/FlexBetNormalCouponPreview.aspx?couponid=487&amp;langid=1&amp;sectionid=12/02/2011&amp;leagueid=&amp;specialsignalid="/>
    <hyperlink ref="O26" r:id="rId25" display="http://www.pamestihima.gr/FlexBetNormalCouponPreview.aspx?couponid=487&amp;langid=1&amp;sectionid=12/02/2011&amp;leagueid=&amp;specialsignalid="/>
    <hyperlink ref="O27" r:id="rId26" display="http://www.pamestihima.gr/FlexBetNormalCouponPreview.aspx?couponid=487&amp;langid=1&amp;sectionid=12/02/2011&amp;leagueid=&amp;specialsignalid="/>
    <hyperlink ref="O28" r:id="rId27" display="http://www.pamestihima.gr/FlexBetNormalCouponPreview.aspx?couponid=487&amp;langid=1&amp;sectionid=12/02/2011&amp;leagueid=&amp;specialsignalid="/>
    <hyperlink ref="O29" r:id="rId28" display="http://www.pamestihima.gr/FlexBetNormalCouponPreview.aspx?couponid=487&amp;langid=1&amp;sectionid=12/02/2011&amp;leagueid=&amp;specialsignalid="/>
    <hyperlink ref="O30" r:id="rId29" display="http://www.pamestihima.gr/FlexBetNormalCouponPreview.aspx?couponid=487&amp;langid=1&amp;sectionid=12/02/2011&amp;leagueid=&amp;specialsignalid="/>
    <hyperlink ref="P30" r:id="rId30" display="http://www.pamestihima.gr/FlexBetNormalCouponPreview.aspx?couponid=487&amp;langid=1&amp;sectionid=12/02/2011&amp;leagueid=&amp;specialsignalid="/>
    <hyperlink ref="O31" r:id="rId31" display="http://www.pamestihima.gr/FlexBetNormalCouponPreview.aspx?couponid=487&amp;langid=1&amp;sectionid=12/02/2011&amp;leagueid=&amp;specialsignalid="/>
    <hyperlink ref="O32" r:id="rId32" display="http://www.pamestihima.gr/FlexBetNormalCouponPreview.aspx?couponid=487&amp;langid=1&amp;sectionid=12/02/2011&amp;leagueid=&amp;specialsignalid="/>
    <hyperlink ref="O33" r:id="rId33" display="http://www.pamestihima.gr/FlexBetNormalCouponPreview.aspx?couponid=487&amp;langid=1&amp;sectionid=12/02/2011&amp;leagueid=&amp;specialsignalid="/>
    <hyperlink ref="O34" r:id="rId34" display="http://www.pamestihima.gr/FlexBetNormalCouponPreview.aspx?couponid=487&amp;langid=1&amp;sectionid=12/02/2011&amp;leagueid=&amp;specialsignalid="/>
    <hyperlink ref="O35" r:id="rId35" display="http://www.pamestihima.gr/FlexBetNormalCouponPreview.aspx?couponid=487&amp;langid=1&amp;sectionid=12/02/2011&amp;leagueid=&amp;specialsignalid="/>
    <hyperlink ref="O36" r:id="rId36" display="http://www.pamestihima.gr/FlexBetNormalCouponPreview.aspx?couponid=487&amp;langid=1&amp;sectionid=12/02/2011&amp;leagueid=&amp;specialsignalid="/>
    <hyperlink ref="O37" r:id="rId37" display="http://www.pamestihima.gr/FlexBetNormalCouponPreview.aspx?couponid=487&amp;langid=1&amp;sectionid=12/02/2011&amp;leagueid=&amp;specialsignalid="/>
    <hyperlink ref="O38" r:id="rId38" display="http://www.pamestihima.gr/FlexBetNormalCouponPreview.aspx?couponid=487&amp;langid=1&amp;sectionid=12/02/2011&amp;leagueid=&amp;specialsignalid="/>
    <hyperlink ref="O39" r:id="rId39" display="http://www.pamestihima.gr/FlexBetNormalCouponPreview.aspx?couponid=487&amp;langid=1&amp;sectionid=12/02/2011&amp;leagueid=&amp;specialsignalid="/>
    <hyperlink ref="O40" r:id="rId40" display="http://www.pamestihima.gr/FlexBetNormalCouponPreview.aspx?couponid=487&amp;langid=1&amp;sectionid=12/02/2011&amp;leagueid=&amp;specialsignalid="/>
    <hyperlink ref="O41" r:id="rId41" display="http://www.pamestihima.gr/FlexBetNormalCouponPreview.aspx?couponid=487&amp;langid=1&amp;sectionid=12/02/2011&amp;leagueid=&amp;specialsignalid="/>
    <hyperlink ref="O42" r:id="rId42" display="http://www.pamestihima.gr/FlexBetNormalCouponPreview.aspx?couponid=487&amp;langid=1&amp;sectionid=12/02/2011&amp;leagueid=&amp;specialsignalid="/>
    <hyperlink ref="O43" r:id="rId43" display="http://www.pamestihima.gr/FlexBetNormalCouponPreview.aspx?couponid=487&amp;langid=1&amp;sectionid=12/02/2011&amp;leagueid=&amp;specialsignalid="/>
    <hyperlink ref="O44" r:id="rId44" display="http://www.pamestihima.gr/FlexBetNormalCouponPreview.aspx?couponid=487&amp;langid=1&amp;sectionid=12/02/2011&amp;leagueid=&amp;specialsignalid="/>
    <hyperlink ref="O45" r:id="rId45" display="http://www.pamestihima.gr/FlexBetNormalCouponPreview.aspx?couponid=487&amp;langid=1&amp;sectionid=12/02/2011&amp;leagueid=&amp;specialsignalid="/>
    <hyperlink ref="O46" r:id="rId46" display="http://www.pamestihima.gr/FlexBetNormalCouponPreview.aspx?couponid=487&amp;langid=1&amp;sectionid=12/02/2011&amp;leagueid=&amp;specialsignalid="/>
    <hyperlink ref="O47" r:id="rId47" display="http://www.pamestihima.gr/FlexBetNormalCouponPreview.aspx?couponid=487&amp;langid=1&amp;sectionid=12/02/2011&amp;leagueid=&amp;specialsignalid="/>
    <hyperlink ref="O48" r:id="rId48" display="http://www.pamestihima.gr/FlexBetNormalCouponPreview.aspx?couponid=487&amp;langid=1&amp;sectionid=12/02/2011&amp;leagueid=&amp;specialsignalid="/>
    <hyperlink ref="O49" r:id="rId49" display="http://www.pamestihima.gr/FlexBetNormalCouponPreview.aspx?couponid=487&amp;langid=1&amp;sectionid=12/02/2011&amp;leagueid=&amp;specialsignalid="/>
    <hyperlink ref="O50" r:id="rId50" display="http://www.pamestihima.gr/FlexBetNormalCouponPreview.aspx?couponid=487&amp;langid=1&amp;sectionid=12/02/2011&amp;leagueid=&amp;specialsignalid="/>
    <hyperlink ref="O51" r:id="rId51" display="http://www.pamestihima.gr/FlexBetNormalCouponPreview.aspx?couponid=487&amp;langid=1&amp;sectionid=12/02/2011&amp;leagueid=&amp;specialsignalid="/>
    <hyperlink ref="O52" r:id="rId52" display="http://www.pamestihima.gr/FlexBetNormalCouponPreview.aspx?couponid=487&amp;langid=1&amp;sectionid=12/02/2011&amp;leagueid=&amp;specialsignalid="/>
    <hyperlink ref="O53" r:id="rId53" display="http://www.pamestihima.gr/FlexBetNormalCouponPreview.aspx?couponid=487&amp;langid=1&amp;sectionid=12/02/2011&amp;leagueid=&amp;specialsignalid="/>
    <hyperlink ref="O54" r:id="rId54" display="http://www.pamestihima.gr/FlexBetNormalCouponPreview.aspx?couponid=487&amp;langid=1&amp;sectionid=12/02/2011&amp;leagueid=&amp;specialsignalid="/>
    <hyperlink ref="O55" r:id="rId55" display="http://www.pamestihima.gr/FlexBetNormalCouponPreview.aspx?couponid=487&amp;langid=1&amp;sectionid=12/02/2011&amp;leagueid=&amp;specialsignalid="/>
    <hyperlink ref="O56" r:id="rId56" display="http://www.pamestihima.gr/FlexBetNormalCouponPreview.aspx?couponid=487&amp;langid=1&amp;sectionid=12/02/2011&amp;leagueid=&amp;specialsignalid="/>
    <hyperlink ref="O57" r:id="rId57" display="http://www.pamestihima.gr/FlexBetNormalCouponPreview.aspx?couponid=487&amp;langid=1&amp;sectionid=12/02/2011&amp;leagueid=&amp;specialsignalid="/>
    <hyperlink ref="O58" r:id="rId58" display="http://www.pamestihima.gr/FlexBetNormalCouponPreview.aspx?couponid=487&amp;langid=1&amp;sectionid=12/02/2011&amp;leagueid=&amp;specialsignalid="/>
    <hyperlink ref="O59" r:id="rId59" display="http://www.pamestihima.gr/FlexBetNormalCouponPreview.aspx?couponid=487&amp;langid=1&amp;sectionid=12/02/2011&amp;leagueid=&amp;specialsignalid="/>
    <hyperlink ref="O60" r:id="rId60" display="http://www.pamestihima.gr/FlexBetNormalCouponPreview.aspx?couponid=487&amp;langid=1&amp;sectionid=12/02/2011&amp;leagueid=&amp;specialsignalid="/>
    <hyperlink ref="O61" r:id="rId61" display="http://www.pamestihima.gr/FlexBetNormalCouponPreview.aspx?couponid=487&amp;langid=1&amp;sectionid=12/02/2011&amp;leagueid=&amp;specialsignalid="/>
    <hyperlink ref="O62" r:id="rId62" display="http://www.pamestihima.gr/FlexBetNormalCouponPreview.aspx?couponid=487&amp;langid=1&amp;sectionid=12/02/2011&amp;leagueid=&amp;specialsignalid="/>
    <hyperlink ref="O63" r:id="rId63" display="http://www.pamestihima.gr/FlexBetNormalCouponPreview.aspx?couponid=487&amp;langid=1&amp;sectionid=12/02/2011&amp;leagueid=&amp;specialsignalid="/>
    <hyperlink ref="O64" r:id="rId64" display="http://www.pamestihima.gr/FlexBetNormalCouponPreview.aspx?couponid=487&amp;langid=1&amp;sectionid=12/02/2011&amp;leagueid=&amp;specialsignalid="/>
    <hyperlink ref="O65" r:id="rId65" display="http://www.pamestihima.gr/FlexBetNormalCouponPreview.aspx?couponid=487&amp;langid=1&amp;sectionid=12/02/2011&amp;leagueid=&amp;specialsignalid="/>
    <hyperlink ref="O66" r:id="rId66" display="http://www.pamestihima.gr/FlexBetNormalCouponPreview.aspx?couponid=487&amp;langid=1&amp;sectionid=12/02/2011&amp;leagueid=&amp;specialsignalid="/>
    <hyperlink ref="O67" r:id="rId67" display="http://www.pamestihima.gr/FlexBetNormalCouponPreview.aspx?couponid=487&amp;langid=1&amp;sectionid=12/02/2011&amp;leagueid=&amp;specialsignalid="/>
    <hyperlink ref="O68" r:id="rId68" display="http://www.pamestihima.gr/FlexBetNormalCouponPreview.aspx?couponid=487&amp;langid=1&amp;sectionid=12/02/2011&amp;leagueid=&amp;specialsignalid="/>
    <hyperlink ref="O69" r:id="rId69" display="http://www.pamestihima.gr/FlexBetNormalCouponPreview.aspx?couponid=487&amp;langid=1&amp;sectionid=12/02/2011&amp;leagueid=&amp;specialsignalid="/>
    <hyperlink ref="O70" r:id="rId70" display="http://www.pamestihima.gr/FlexBetNormalCouponPreview.aspx?couponid=487&amp;langid=1&amp;sectionid=12/02/2011&amp;leagueid=&amp;specialsignalid="/>
    <hyperlink ref="O71" r:id="rId71" display="http://www.pamestihima.gr/FlexBetNormalCouponPreview.aspx?couponid=487&amp;langid=1&amp;sectionid=12/02/2011&amp;leagueid=&amp;specialsignalid="/>
    <hyperlink ref="O72" r:id="rId72" display="http://www.pamestihima.gr/FlexBetNormalCouponPreview.aspx?couponid=487&amp;langid=1&amp;sectionid=12/02/2011&amp;leagueid=&amp;specialsignalid="/>
    <hyperlink ref="O73" r:id="rId73" display="http://www.pamestihima.gr/FlexBetNormalCouponPreview.aspx?couponid=487&amp;langid=1&amp;sectionid=12/02/2011&amp;leagueid=&amp;specialsignalid="/>
    <hyperlink ref="O74" r:id="rId74" display="http://www.pamestihima.gr/FlexBetNormalCouponPreview.aspx?couponid=487&amp;langid=1&amp;sectionid=12/02/2011&amp;leagueid=&amp;specialsignalid="/>
    <hyperlink ref="O75" r:id="rId75" display="http://www.pamestihima.gr/FlexBetNormalCouponPreview.aspx?couponid=487&amp;langid=1&amp;sectionid=12/02/2011&amp;leagueid=&amp;specialsignalid="/>
    <hyperlink ref="O76" r:id="rId76" display="http://www.pamestihima.gr/FlexBetNormalCouponPreview.aspx?couponid=487&amp;langid=1&amp;sectionid=12/02/2011&amp;leagueid=&amp;specialsignalid="/>
    <hyperlink ref="O77" r:id="rId77" display="http://www.pamestihima.gr/FlexBetNormalCouponPreview.aspx?couponid=487&amp;langid=1&amp;sectionid=12/02/2011&amp;leagueid=&amp;specialsignalid="/>
    <hyperlink ref="O78" r:id="rId78" display="http://www.pamestihima.gr/FlexBetNormalCouponPreview.aspx?couponid=487&amp;langid=1&amp;sectionid=12/02/2011&amp;leagueid=&amp;specialsignalid="/>
    <hyperlink ref="O79" r:id="rId79" display="http://www.pamestihima.gr/FlexBetNormalCouponPreview.aspx?couponid=487&amp;langid=1&amp;sectionid=12/02/2011&amp;leagueid=&amp;specialsignalid="/>
    <hyperlink ref="O80" r:id="rId80" display="http://www.pamestihima.gr/FlexBetNormalCouponPreview.aspx?couponid=487&amp;langid=1&amp;sectionid=12/02/2011&amp;leagueid=&amp;specialsignalid="/>
    <hyperlink ref="O81" r:id="rId81" display="http://www.pamestihima.gr/FlexBetNormalCouponPreview.aspx?couponid=487&amp;langid=1&amp;sectionid=12/02/2011&amp;leagueid=&amp;specialsignalid="/>
    <hyperlink ref="O82" r:id="rId82" display="http://www.pamestihima.gr/FlexBetNormalCouponPreview.aspx?couponid=487&amp;langid=1&amp;sectionid=12/02/2011&amp;leagueid=&amp;specialsignalid="/>
    <hyperlink ref="O83" r:id="rId83" display="http://www.pamestihima.gr/FlexBetNormalCouponPreview.aspx?couponid=487&amp;langid=1&amp;sectionid=12/02/2011&amp;leagueid=&amp;specialsignalid="/>
    <hyperlink ref="O84" r:id="rId84" display="http://www.pamestihima.gr/FlexBetNormalCouponPreview.aspx?couponid=487&amp;langid=1&amp;sectionid=12/02/2011&amp;leagueid=&amp;specialsignalid="/>
    <hyperlink ref="O85" r:id="rId85" display="http://www.pamestihima.gr/FlexBetNormalCouponPreview.aspx?couponid=487&amp;langid=1&amp;sectionid=12/02/2011&amp;leagueid=&amp;specialsignalid="/>
    <hyperlink ref="O86" r:id="rId86" display="http://www.pamestihima.gr/FlexBetNormalCouponPreview.aspx?couponid=487&amp;langid=1&amp;sectionid=12/02/2011&amp;leagueid=&amp;specialsignalid="/>
    <hyperlink ref="O87" r:id="rId87" display="http://www.pamestihima.gr/FlexBetNormalCouponPreview.aspx?couponid=487&amp;langid=1&amp;sectionid=12/02/2011&amp;leagueid=&amp;specialsignalid="/>
    <hyperlink ref="O88" r:id="rId88" display="http://www.pamestihima.gr/FlexBetNormalCouponPreview.aspx?couponid=487&amp;langid=1&amp;sectionid=12/02/2011&amp;leagueid=&amp;specialsignalid="/>
    <hyperlink ref="O89" r:id="rId89" display="http://www.pamestihima.gr/FlexBetNormalCouponPreview.aspx?couponid=487&amp;langid=1&amp;sectionid=12/02/2011&amp;leagueid=&amp;specialsignalid="/>
    <hyperlink ref="O90" r:id="rId90" display="http://www.pamestihima.gr/FlexBetNormalCouponPreview.aspx?couponid=487&amp;langid=1&amp;sectionid=12/02/2011&amp;leagueid=&amp;specialsignalid="/>
    <hyperlink ref="O91" r:id="rId91" display="http://www.pamestihima.gr/FlexBetNormalCouponPreview.aspx?couponid=487&amp;langid=1&amp;sectionid=12/02/2011&amp;leagueid=&amp;specialsignalid="/>
    <hyperlink ref="O92" r:id="rId92" display="http://www.pamestihima.gr/FlexBetNormalCouponPreview.aspx?couponid=487&amp;langid=1&amp;sectionid=12/02/2011&amp;leagueid=&amp;specialsignalid="/>
    <hyperlink ref="O93" r:id="rId93" display="http://www.pamestihima.gr/FlexBetNormalCouponPreview.aspx?couponid=487&amp;langid=1&amp;sectionid=12/02/2011&amp;leagueid=&amp;specialsignalid="/>
    <hyperlink ref="O94" r:id="rId94" display="http://www.pamestihima.gr/FlexBetNormalCouponPreview.aspx?couponid=487&amp;langid=1&amp;sectionid=12/02/2011&amp;leagueid=&amp;specialsignalid="/>
    <hyperlink ref="O95" r:id="rId95" display="http://www.pamestihima.gr/FlexBetNormalCouponPreview.aspx?couponid=487&amp;langid=1&amp;sectionid=12/02/2011&amp;leagueid=&amp;specialsignalid="/>
    <hyperlink ref="O96" r:id="rId96" display="http://www.pamestihima.gr/FlexBetNormalCouponPreview.aspx?couponid=487&amp;langid=1&amp;sectionid=12/02/2011&amp;leagueid=&amp;specialsignalid="/>
    <hyperlink ref="O97" r:id="rId97" display="http://www.pamestihima.gr/FlexBetNormalCouponPreview.aspx?couponid=487&amp;langid=1&amp;sectionid=12/02/2011&amp;leagueid=&amp;specialsignalid="/>
    <hyperlink ref="O98" r:id="rId98" display="http://www.pamestihima.gr/FlexBetNormalCouponPreview.aspx?couponid=487&amp;langid=1&amp;sectionid=12/02/2011&amp;leagueid=&amp;specialsignalid="/>
    <hyperlink ref="O99" r:id="rId99" display="http://www.pamestihima.gr/FlexBetNormalCouponPreview.aspx?couponid=487&amp;langid=1&amp;sectionid=12/02/2011&amp;leagueid=&amp;specialsignalid="/>
    <hyperlink ref="O100" r:id="rId100" display="http://www.pamestihima.gr/FlexBetNormalCouponPreview.aspx?couponid=487&amp;langid=1&amp;sectionid=12/02/2011&amp;leagueid=&amp;specialsignalid="/>
    <hyperlink ref="O102" r:id="rId101" display="http://www.pamestihima.gr/FlexBetNormalCouponPreview.aspx?couponid=487&amp;langid=1&amp;sectionid=12/02/2011&amp;leagueid=&amp;specialsignalid="/>
    <hyperlink ref="O103" r:id="rId102" display="http://www.pamestihima.gr/FlexBetNormalCouponPreview.aspx?couponid=487&amp;langid=1&amp;sectionid=12/02/2011&amp;leagueid=&amp;specialsignalid="/>
    <hyperlink ref="O104" r:id="rId103" display="http://www.pamestihima.gr/FlexBetNormalCouponPreview.aspx?couponid=487&amp;langid=1&amp;sectionid=12/02/2011&amp;leagueid=&amp;specialsignalid="/>
    <hyperlink ref="O105" r:id="rId104" display="http://www.pamestihima.gr/FlexBetNormalCouponPreview.aspx?couponid=487&amp;langid=1&amp;sectionid=12/02/2011&amp;leagueid=&amp;specialsignalid="/>
    <hyperlink ref="O106" r:id="rId105" display="http://www.pamestihima.gr/FlexBetNormalCouponPreview.aspx?couponid=487&amp;langid=1&amp;sectionid=12/02/2011&amp;leagueid=&amp;specialsignalid="/>
    <hyperlink ref="O107" r:id="rId106" display="http://www.pamestihima.gr/FlexBetNormalCouponPreview.aspx?couponid=487&amp;langid=1&amp;sectionid=12/02/2011&amp;leagueid=&amp;specialsignalid="/>
    <hyperlink ref="O109" r:id="rId107" display="http://www.pamestihima.gr/FlexBetNormalCouponPreview.aspx?couponid=487&amp;langid=1&amp;sectionid=12/02/2011&amp;leagueid=&amp;specialsignalid="/>
    <hyperlink ref="O110" r:id="rId108" display="http://www.pamestihima.gr/FlexBetNormalCouponPreview.aspx?couponid=487&amp;langid=1&amp;sectionid=12/02/2011&amp;leagueid=&amp;specialsignalid="/>
    <hyperlink ref="P110" r:id="rId109" display="http://www.pamestihima.gr/FlexBetNormalCouponPreview.aspx?couponid=487&amp;langid=1&amp;sectionid=12/02/2011&amp;leagueid=&amp;specialsignalid="/>
    <hyperlink ref="O111" r:id="rId110" display="http://www.pamestihima.gr/FlexBetNormalCouponPreview.aspx?couponid=487&amp;langid=1&amp;sectionid=12/02/2011&amp;leagueid=&amp;specialsignalid="/>
    <hyperlink ref="O112" r:id="rId111" display="http://www.pamestihima.gr/FlexBetNormalCouponPreview.aspx?couponid=487&amp;langid=1&amp;sectionid=12/02/2011&amp;leagueid=&amp;specialsignalid="/>
    <hyperlink ref="O113" r:id="rId112" display="http://www.pamestihima.gr/FlexBetNormalCouponPreview.aspx?couponid=487&amp;langid=1&amp;sectionid=12/02/2011&amp;leagueid=&amp;specialsignalid="/>
    <hyperlink ref="O114" r:id="rId113" display="http://www.pamestihima.gr/FlexBetNormalCouponPreview.aspx?couponid=487&amp;langid=1&amp;sectionid=12/02/2011&amp;leagueid=&amp;specialsignalid="/>
    <hyperlink ref="O115" r:id="rId114" display="http://www.pamestihima.gr/FlexBetNormalCouponPreview.aspx?couponid=487&amp;langid=1&amp;sectionid=12/02/2011&amp;leagueid=&amp;specialsignalid="/>
    <hyperlink ref="O116" r:id="rId115" display="http://www.pamestihima.gr/FlexBetNormalCouponPreview.aspx?couponid=487&amp;langid=1&amp;sectionid=12/02/2011&amp;leagueid=&amp;specialsignalid="/>
    <hyperlink ref="O117" r:id="rId116" display="http://www.pamestihima.gr/FlexBetNormalCouponPreview.aspx?couponid=487&amp;langid=1&amp;sectionid=12/02/2011&amp;leagueid=&amp;specialsignalid="/>
    <hyperlink ref="O118" r:id="rId117" display="http://www.pamestihima.gr/FlexBetNormalCouponPreview.aspx?couponid=487&amp;langid=1&amp;sectionid=12/02/2011&amp;leagueid=&amp;specialsignalid="/>
    <hyperlink ref="O119" r:id="rId118" display="http://www.pamestihima.gr/FlexBetNormalCouponPreview.aspx?couponid=487&amp;langid=1&amp;sectionid=12/02/2011&amp;leagueid=&amp;specialsignalid="/>
    <hyperlink ref="O120" r:id="rId119" display="http://www.pamestihima.gr/FlexBetNormalCouponPreview.aspx?couponid=487&amp;langid=1&amp;sectionid=12/02/2011&amp;leagueid=&amp;specialsignalid="/>
    <hyperlink ref="O121" r:id="rId120" display="http://www.pamestihima.gr/FlexBetNormalCouponPreview.aspx?couponid=487&amp;langid=1&amp;sectionid=12/02/2011&amp;leagueid=&amp;specialsignalid="/>
    <hyperlink ref="O122" r:id="rId121" display="http://www.pamestihima.gr/FlexBetNormalCouponPreview.aspx?couponid=487&amp;langid=1&amp;sectionid=12/02/2011&amp;leagueid=&amp;specialsignalid="/>
    <hyperlink ref="O124" r:id="rId122" display="http://www.pamestihima.gr/FlexBetNormalCouponPreview.aspx?couponid=487&amp;langid=1&amp;sectionid=12/02/2011&amp;leagueid=&amp;specialsignalid="/>
    <hyperlink ref="O125" r:id="rId123" display="http://www.pamestihima.gr/FlexBetNormalCouponPreview.aspx?couponid=487&amp;langid=1&amp;sectionid=12/02/2011&amp;leagueid=&amp;specialsignalid="/>
    <hyperlink ref="O126" r:id="rId124" display="http://www.pamestihima.gr/FlexBetNormalCouponPreview.aspx?couponid=487&amp;langid=1&amp;sectionid=12/02/2011&amp;leagueid=&amp;specialsignalid="/>
    <hyperlink ref="O127" r:id="rId125" display="http://www.pamestihima.gr/FlexBetNormalCouponPreview.aspx?couponid=487&amp;langid=1&amp;sectionid=12/02/2011&amp;leagueid=&amp;specialsignalid="/>
    <hyperlink ref="O128" r:id="rId126" display="http://www.pamestihima.gr/FlexBetNormalCouponPreview.aspx?couponid=487&amp;langid=1&amp;sectionid=12/02/2011&amp;leagueid=&amp;specialsignalid="/>
    <hyperlink ref="O129" r:id="rId127" display="http://www.pamestihima.gr/FlexBetNormalCouponPreview.aspx?couponid=487&amp;langid=1&amp;sectionid=12/02/2011&amp;leagueid=&amp;specialsignalid="/>
    <hyperlink ref="O131" r:id="rId128" display="http://www.pamestihima.gr/FlexBetNormalCouponPreview.aspx?couponid=487&amp;langid=1&amp;sectionid=12/02/2011&amp;leagueid=&amp;specialsignalid="/>
    <hyperlink ref="P131" r:id="rId129" display="http://www.pamestihima.gr/FlexBetNormalCouponPreview.aspx?couponid=487&amp;langid=1&amp;sectionid=12/02/2011&amp;leagueid=&amp;specialsignalid="/>
    <hyperlink ref="O132" r:id="rId130" display="http://www.pamestihima.gr/FlexBetNormalCouponPreview.aspx?couponid=487&amp;langid=1&amp;sectionid=12/02/2011&amp;leagueid=&amp;specialsignalid="/>
    <hyperlink ref="O133" r:id="rId131" display="http://www.pamestihima.gr/FlexBetNormalCouponPreview.aspx?couponid=487&amp;langid=1&amp;sectionid=12/02/2011&amp;leagueid=&amp;specialsignalid="/>
    <hyperlink ref="O134" r:id="rId132" display="http://www.pamestihima.gr/FlexBetNormalCouponPreview.aspx?couponid=487&amp;langid=1&amp;sectionid=12/02/2011&amp;leagueid=&amp;specialsignalid="/>
    <hyperlink ref="O135" r:id="rId133" display="http://www.pamestihima.gr/FlexBetNormalCouponPreview.aspx?couponid=487&amp;langid=1&amp;sectionid=12/02/2011&amp;leagueid=&amp;specialsignalid="/>
    <hyperlink ref="O136" r:id="rId134" display="http://www.pamestihima.gr/FlexBetNormalCouponPreview.aspx?couponid=487&amp;langid=1&amp;sectionid=12/02/2011&amp;leagueid=&amp;specialsignalid="/>
    <hyperlink ref="O137" r:id="rId135" display="http://www.pamestihima.gr/FlexBetNormalCouponPreview.aspx?couponid=487&amp;langid=1&amp;sectionid=12/02/2011&amp;leagueid=&amp;specialsignalid="/>
    <hyperlink ref="O138" r:id="rId136" display="http://www.pamestihima.gr/FlexBetNormalCouponPreview.aspx?couponid=487&amp;langid=1&amp;sectionid=12/02/2011&amp;leagueid=&amp;specialsignalid="/>
    <hyperlink ref="O139" r:id="rId137" display="http://www.pamestihima.gr/FlexBetNormalCouponPreview.aspx?couponid=487&amp;langid=1&amp;sectionid=12/02/2011&amp;leagueid=&amp;specialsignalid="/>
    <hyperlink ref="O140" r:id="rId138" display="http://www.pamestihima.gr/FlexBetNormalCouponPreview.aspx?couponid=487&amp;langid=1&amp;sectionid=12/02/2011&amp;leagueid=&amp;specialsignalid="/>
    <hyperlink ref="O141" r:id="rId139" display="http://www.pamestihima.gr/FlexBetNormalCouponPreview.aspx?couponid=487&amp;langid=1&amp;sectionid=12/02/2011&amp;leagueid=&amp;specialsignalid="/>
    <hyperlink ref="O142" r:id="rId140" display="http://www.pamestihima.gr/FlexBetNormalCouponPreview.aspx?couponid=487&amp;langid=1&amp;sectionid=12/02/2011&amp;leagueid=&amp;specialsignalid="/>
    <hyperlink ref="O143" r:id="rId141" display="http://www.pamestihima.gr/FlexBetNormalCouponPreview.aspx?couponid=487&amp;langid=1&amp;sectionid=12/02/2011&amp;leagueid=&amp;specialsignalid="/>
    <hyperlink ref="O144" r:id="rId142" display="http://www.pamestihima.gr/FlexBetNormalCouponPreview.aspx?couponid=487&amp;langid=1&amp;sectionid=12/02/2011&amp;leagueid=&amp;specialsignalid="/>
    <hyperlink ref="O145" r:id="rId143" display="http://www.pamestihima.gr/FlexBetNormalCouponPreview.aspx?couponid=487&amp;langid=1&amp;sectionid=12/02/2011&amp;leagueid=&amp;specialsignalid="/>
    <hyperlink ref="O146" r:id="rId144" display="http://www.pamestihima.gr/FlexBetNormalCouponPreview.aspx?couponid=487&amp;langid=1&amp;sectionid=12/02/2011&amp;leagueid=&amp;specialsignalid="/>
    <hyperlink ref="O147" r:id="rId145" display="http://www.pamestihima.gr/FlexBetNormalCouponPreview.aspx?couponid=487&amp;langid=1&amp;sectionid=12/02/2011&amp;leagueid=&amp;specialsignalid="/>
    <hyperlink ref="O148" r:id="rId146" display="http://www.pamestihima.gr/FlexBetNormalCouponPreview.aspx?couponid=487&amp;langid=1&amp;sectionid=12/02/2011&amp;leagueid=&amp;specialsignalid="/>
    <hyperlink ref="O149" r:id="rId147" display="http://www.pamestihima.gr/FlexBetNormalCouponPreview.aspx?couponid=487&amp;langid=1&amp;sectionid=12/02/2011&amp;leagueid=&amp;specialsignalid="/>
    <hyperlink ref="O150" r:id="rId148" display="http://www.pamestihima.gr/FlexBetNormalCouponPreview.aspx?couponid=487&amp;langid=1&amp;sectionid=12/02/2011&amp;leagueid=&amp;specialsignalid="/>
    <hyperlink ref="P150" r:id="rId149" display="http://www.pamestihima.gr/FlexBetNormalCouponPreview.aspx?couponid=487&amp;langid=1&amp;sectionid=12/02/2011&amp;leagueid=&amp;specialsignalid="/>
    <hyperlink ref="O151" r:id="rId150" display="http://www.pamestihima.gr/FlexBetNormalCouponPreview.aspx?couponid=487&amp;langid=1&amp;sectionid=12/02/2011&amp;leagueid=&amp;specialsignalid="/>
    <hyperlink ref="O152" r:id="rId151" display="http://www.pamestihima.gr/FlexBetNormalCouponPreview.aspx?couponid=487&amp;langid=1&amp;sectionid=12/02/2011&amp;leagueid=&amp;specialsignalid="/>
    <hyperlink ref="O153" r:id="rId152" display="http://www.pamestihima.gr/FlexBetNormalCouponPreview.aspx?couponid=487&amp;langid=1&amp;sectionid=12/02/2011&amp;leagueid=&amp;specialsignalid="/>
    <hyperlink ref="O154" r:id="rId153" display="http://www.pamestihima.gr/FlexBetNormalCouponPreview.aspx?couponid=487&amp;langid=1&amp;sectionid=12/02/2011&amp;leagueid=&amp;specialsignalid="/>
    <hyperlink ref="O155" r:id="rId154" display="http://www.pamestihima.gr/FlexBetNormalCouponPreview.aspx?couponid=487&amp;langid=1&amp;sectionid=12/02/2011&amp;leagueid=&amp;specialsignalid="/>
  </hyperlinks>
  <pageMargins left="0.7" right="0.7" top="0.75" bottom="0.75" header="0.3" footer="0.3"/>
  <pageSetup paperSize="9" orientation="portrait" horizontalDpi="200" verticalDpi="200" r:id="rId155"/>
  <drawing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Makos</dc:creator>
  <cp:lastModifiedBy>Jim Makos</cp:lastModifiedBy>
  <dcterms:created xsi:type="dcterms:W3CDTF">2011-02-12T08:24:28Z</dcterms:created>
  <dcterms:modified xsi:type="dcterms:W3CDTF">2011-02-12T09:51:53Z</dcterms:modified>
</cp:coreProperties>
</file>